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<sst xmlns="http://schemas.openxmlformats.org/spreadsheetml/2006/main" count="1788" uniqueCount="420">
  <si>
    <t>四川省气象局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</si>
  <si>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</si>
  <si>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</si>
  <si>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</si>
  <si>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</si>
  <si>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</si>
  <si>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</si>
  <si>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</si>
  <si>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</si>
  <si>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</si>
  <si>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</si>
  <si>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</si>
  <si>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</si>
  <si>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</si>
  <si>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</si>
  <si>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</si>
  <si>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</si>
  <si>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</si>
  <si>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</si>
  <si>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</si>
  <si>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</si>
  <si>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</si>
  <si>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</si>
  <si>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</si>
  <si>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</si>
  <si>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</si>
  <si>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</si>
  <si>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</si>
  <si>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</si>
  <si>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</si>
  <si>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</si>
  <si>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</si>
  <si>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</si>
  <si>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</si>
  <si>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</si>
  <si>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</si>
  <si>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</si>
  <si>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</si>
  <si>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</si>
  <si>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</si>
  <si>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</si>
  <si>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</si>
  <si>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</si>
  <si>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</si>
  <si>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</si>
  <si>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</si>
  <si>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</si>
  <si>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</si>
  <si>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</si>
  <si>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</si>
  <si>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</si>
  <si>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</si>
  <si>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</si>
  <si>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</si>
  <si>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</si>
  <si>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</si>
  <si>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</si>
  <si>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</si>
  <si>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</si>
  <si>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</si>
  <si>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</si>
  <si>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</si>
  <si>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</si>
  <si>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</si>
  <si>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</si>
  <si>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</si>
  <si>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</si>
  <si>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</si>
  <si>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</si>
  <si>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</si>
  <si>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</si>
  <si>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</si>
  <si>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</si>
  <si>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</si>
  <si>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</si>
  <si>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</si>
  <si>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</si>
  <si>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</si>
  <si>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</si>
  <si>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</si>
  <si>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</si>
  <si>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</si>
  <si>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 xml:space="preserve">  四川省人工影响天气办公室</t>
  </si>
  <si>
    <t>208</t>
  </si>
  <si>
    <t>05</t>
  </si>
  <si>
    <t>605901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</si>
  <si>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</si>
  <si>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</si>
  <si>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</si>
  <si>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</si>
  <si>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</si>
  <si>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</si>
  <si>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</si>
  <si>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>11</t>
  </si>
  <si>
    <t>02</t>
  </si>
  <si>
    <t xml:space="preserve">    事业单位医疗</t>
  </si>
  <si>
    <t>220</t>
  </si>
  <si>
    <t>04</t>
  </si>
  <si>
    <t xml:space="preserve">    气象事业机构</t>
  </si>
  <si>
    <t xml:space="preserve">    其他气象事务支出</t>
  </si>
  <si>
    <t>221</t>
  </si>
  <si>
    <t xml:space="preserve">    住房公积金</t>
  </si>
  <si>
    <t xml:space="preserve">  四川省农业气象中心</t>
  </si>
  <si>
    <t>206</t>
  </si>
  <si>
    <t>605902</t>
  </si>
  <si>
    <t xml:space="preserve">    专项基础科研</t>
  </si>
  <si>
    <t xml:space="preserve">  四川省气象局机关</t>
  </si>
  <si>
    <t>605903</t>
  </si>
  <si>
    <t xml:space="preserve">    应用技术研究与开发</t>
  </si>
  <si>
    <t>08</t>
  </si>
  <si>
    <t xml:space="preserve">    气象预报预测</t>
  </si>
  <si>
    <t xml:space="preserve">  四川省农村经济综合信息中心</t>
  </si>
  <si>
    <t>605904</t>
  </si>
  <si>
    <t>213</t>
  </si>
  <si>
    <t xml:space="preserve">    事业运行</t>
  </si>
  <si>
    <t xml:space="preserve">    统计监测与信息服务</t>
  </si>
  <si>
    <t xml:space="preserve">  四川省防雷中心</t>
  </si>
  <si>
    <t>605905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</si>
  <si>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</si>
  <si>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</si>
  <si>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</si>
  <si>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</si>
  <si>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</si>
  <si>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</si>
  <si>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</si>
  <si>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</si>
  <si>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</si>
  <si>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</si>
  <si>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</si>
  <si>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</si>
  <si>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</si>
  <si>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</si>
  <si>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</si>
  <si>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</si>
  <si>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</si>
  <si>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</si>
  <si>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</si>
  <si>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</si>
  <si>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</si>
  <si>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</si>
  <si>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</si>
  <si>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</si>
  <si>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</si>
  <si>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</si>
  <si>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</si>
  <si>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</si>
  <si>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</si>
  <si>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</si>
  <si>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</si>
  <si>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</si>
  <si>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</si>
  <si>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</si>
  <si>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</si>
  <si>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</si>
  <si>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</si>
  <si>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</si>
  <si>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</si>
  <si>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</si>
  <si>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</si>
  <si>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</si>
  <si>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</si>
  <si>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</si>
  <si>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</si>
  <si>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</si>
  <si>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</si>
  <si>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</si>
  <si>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</si>
  <si>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</si>
  <si>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</si>
  <si>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</si>
  <si>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</si>
  <si>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</si>
  <si>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</si>
  <si>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</si>
  <si>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</si>
  <si>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</si>
  <si>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</si>
  <si>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</si>
  <si>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</si>
  <si>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</si>
  <si>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</si>
  <si>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</si>
  <si>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对个人和家庭的补助</t>
  </si>
  <si>
    <t>509</t>
  </si>
  <si>
    <t xml:space="preserve">      社会福利和救助</t>
  </si>
  <si>
    <t xml:space="preserve">    对事业单位资本性补助</t>
  </si>
  <si>
    <t>506</t>
  </si>
  <si>
    <t xml:space="preserve">    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</si>
  <si>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</si>
  <si>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</si>
  <si>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</si>
  <si>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</si>
  <si>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</si>
  <si>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</si>
  <si>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</si>
  <si>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</si>
  <si>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</si>
  <si>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</si>
  <si>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</si>
  <si>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</si>
  <si>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</si>
  <si>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</si>
  <si>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</si>
  <si>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</si>
  <si>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</si>
  <si>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</si>
  <si>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</si>
  <si>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</si>
  <si>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</si>
  <si>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</si>
  <si>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</si>
  <si>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</si>
  <si>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</si>
  <si>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</si>
  <si>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</si>
  <si>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</si>
  <si>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</si>
  <si>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</si>
  <si>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</si>
  <si>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</si>
  <si>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</si>
  <si>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</si>
  <si>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</si>
  <si>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</si>
  <si>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</si>
  <si>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</si>
  <si>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</si>
  <si>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</si>
  <si>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</si>
  <si>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</si>
  <si>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</si>
  <si>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</si>
  <si>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</si>
  <si>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</si>
  <si>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</si>
  <si>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</si>
  <si>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</si>
  <si>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</si>
  <si>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</si>
  <si>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</si>
  <si>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</si>
  <si>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</si>
  <si>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</si>
  <si>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</si>
  <si>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</si>
  <si>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</si>
  <si>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</si>
  <si>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</si>
  <si>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</si>
  <si>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</si>
  <si>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</si>
  <si>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</si>
  <si>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</si>
  <si>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</si>
  <si>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</si>
  <si>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</si>
  <si>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</si>
  <si>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</si>
  <si>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</si>
  <si>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</si>
  <si>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</si>
  <si>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</si>
  <si>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</si>
  <si>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</si>
  <si>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</si>
  <si>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</si>
  <si>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</si>
  <si>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</si>
  <si>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</si>
  <si>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</si>
  <si>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</si>
  <si>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</si>
  <si>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</si>
  <si>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</si>
  <si>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</si>
  <si>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</si>
  <si>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</si>
  <si>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</si>
  <si>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</si>
  <si>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</si>
  <si>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</si>
  <si>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</si>
  <si>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</si>
  <si>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</si>
  <si>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基础研究</t>
  </si>
  <si>
    <t xml:space="preserve">  技术研究与开发</t>
  </si>
  <si>
    <t>社会保障和就业支出</t>
  </si>
  <si>
    <t xml:space="preserve">  行政事业单位离退休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</si>
  <si>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</si>
  <si>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</si>
  <si>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</si>
  <si>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</si>
  <si>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农业</t>
  </si>
  <si>
    <t>国土海洋气象等支出</t>
  </si>
  <si>
    <t xml:space="preserve">  气象事务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</si>
  <si>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</si>
  <si>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</si>
  <si>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</si>
  <si>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</si>
  <si>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</si>
  <si>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</si>
  <si>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</si>
  <si>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</si>
  <si>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</si>
  <si>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</si>
  <si>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</si>
  <si>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</si>
  <si>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</si>
  <si>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</si>
  <si>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</si>
  <si>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</si>
  <si>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</si>
  <si>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</si>
  <si>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</si>
  <si>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</si>
  <si>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</si>
  <si>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</si>
  <si>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</si>
  <si>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</si>
  <si>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</si>
  <si>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</si>
  <si>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</si>
  <si>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</si>
  <si>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</si>
  <si>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</si>
  <si>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</si>
  <si>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</si>
  <si>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</si>
  <si>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 xml:space="preserve">      会议费</t>
  </si>
  <si>
    <t>17</t>
  </si>
  <si>
    <t xml:space="preserve">      公务接待费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</si>
  <si>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</si>
  <si>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</si>
  <si>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</si>
  <si>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</si>
  <si>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</si>
  <si>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</si>
  <si>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</si>
  <si>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</si>
  <si>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303</t>
  </si>
  <si>
    <t xml:space="preserve">      奖励金</t>
  </si>
  <si>
    <t>14</t>
  </si>
  <si>
    <t xml:space="preserve">      租赁费</t>
  </si>
  <si>
    <t xml:space="preserve">      其他商品和服务支出</t>
  </si>
  <si>
    <t>表3-2</t>
  </si>
  <si>
    <t>一般公共预算项目支出预算表</t>
  </si>
  <si>
    <t>单位名称（项目）</t>
  </si>
  <si>
    <t xml:space="preserve">      弹药仓储费</t>
  </si>
  <si>
    <t xml:space="preserve">      飞机人工增雨经费</t>
  </si>
  <si>
    <t xml:space="preserve">      广汉飞机增雨基地运维费</t>
  </si>
  <si>
    <t xml:space="preserve">      农业气象预报及气候资源开发利用</t>
  </si>
  <si>
    <t xml:space="preserve">      设备购置经费</t>
  </si>
  <si>
    <t xml:space="preserve">      基于飞机及卫星协同观测的四川盆地秋冬季气溶胶三维</t>
  </si>
  <si>
    <t xml:space="preserve">      若尔盖生态区历史温湿配置演变及其可能机制研究</t>
  </si>
  <si>
    <t xml:space="preserve">      川西高原公路交通气象灾害风险时空模型与预测机制研究</t>
  </si>
  <si>
    <t xml:space="preserve">      防雷安全监管经费</t>
  </si>
  <si>
    <t xml:space="preserve">      加密自动气象站资料传输及区域气象站中心站运行维持费</t>
  </si>
  <si>
    <t xml:space="preserve">      气象灾害预警信息发布平台维持费</t>
  </si>
  <si>
    <t xml:space="preserve">      信息化建设及运行维护费</t>
  </si>
  <si>
    <t xml:space="preserve">      农村综合信息服务平台应用开发</t>
  </si>
  <si>
    <t xml:space="preserve">      雷电灾害风险源调查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</si>
  <si>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</si>
  <si>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</si>
  <si>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</si>
  <si>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</si>
  <si>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</si>
  <si>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</si>
  <si>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</si>
  <si>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</si>
  <si>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</si>
  <si>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</si>
  <si>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</si>
  <si>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</si>
  <si>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</si>
  <si>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</si>
  <si>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</si>
  <si>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</si>
  <si>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2019年省级部门预算项目绩效目标（部门预算）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</si>
  <si>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</si>
  <si>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</si>
  <si>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</si>
  <si>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</si>
  <si>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</si>
  <si>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</si>
  <si>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</si>
  <si>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</si>
  <si>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</si>
  <si>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</si>
  <si>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</si>
  <si>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</si>
  <si>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605-四川省气象局</t>
  </si>
  <si>
    <t>605901-四川省人工影响天气办公室</t>
  </si>
  <si>
    <t>飞机人工增雨经费</t>
  </si>
  <si>
    <t>根据我省气候特点，紧密结合我省需求，飞机人工增雨作业主要目的是农业生产抗旱、水库增蓄、森林防火、消减雾霾等。省级财政飞机作业经费388.71万元可以支撑3个多月的作业经费需求，将用于9-12月期间飞机作业，租用夏延或国王飞机1架，作业飞行架次15架次，作业飞行小时45小时，增加降水3-5亿立方，影响范围主要为四川盆地、攀西地区及西南毗邻省份邻近区域（跨区作业是中国气象局的安排部署，周边省份也对我省毗邻地区实施跨区作业），为我省农业生产抗旱小春栽插、改善土壤墒情、森林防（灭）火、水库增蓄、消减空气污染等发挥显著作用。</t>
  </si>
  <si>
    <t>9-12月</t>
  </si>
  <si>
    <t>作业飞行架次15架次</t>
  </si>
  <si>
    <t>森林防火、消减雾霾</t>
  </si>
  <si>
    <t>受益对象满意度</t>
  </si>
  <si>
    <t>100%</t>
  </si>
  <si>
    <t>飞机作业时间</t>
  </si>
  <si>
    <t>4个月</t>
  </si>
  <si>
    <t>抗旱效果</t>
  </si>
  <si>
    <t>缓解旱情</t>
  </si>
  <si>
    <t>增加降水</t>
  </si>
  <si>
    <t>3-5亿立方</t>
  </si>
  <si>
    <t>605903-四川省气象局机关</t>
  </si>
  <si>
    <t>加密自动气象站资料传输及区域气象站中心站运行维持费</t>
  </si>
  <si>
    <t>通过租用移动电信运营商光纤、无线网络实时收集全省加密自动气象观测站点观测资料，实现所有站点资料的实时收集，为党政机关、气象服务提供数据支撑，同时保障全省区域自动站资料收集、汇总及分发工作。保障农业气象观测站点观测信息数据收集及维持，为全省农业生产提供基础信息。</t>
  </si>
  <si>
    <t>采购（租赁等）成本</t>
  </si>
  <si>
    <t>231.31万元</t>
  </si>
  <si>
    <t>对气象工作的促进作用</t>
  </si>
  <si>
    <t>保障农业气象观测站点观测信息数据收集及维持，为全省农业生产提供基础信息。</t>
  </si>
  <si>
    <t>服务对象满意度</t>
  </si>
  <si>
    <t>95%</t>
  </si>
  <si>
    <t>项目按期完成率</t>
  </si>
  <si>
    <t>使用年限</t>
  </si>
  <si>
    <t>一年</t>
  </si>
  <si>
    <t>租用中国移动通信集团四川有限公司的MSTP电路</t>
  </si>
  <si>
    <t>123条</t>
  </si>
  <si>
    <t>影响年限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</si>
</sst>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26"/>
      </left>
      <right>
        <color indexed="26"/>
      </right>
      <top>
        <color indexed="26"/>
      </top>
      <bottom style="thin">
        <color indexed="63"/>
      </bottom>
    </border>
    <border>
      <left style="thin">
        <color indexed="63"/>
      </left>
      <right>
        <color indexed="26"/>
      </right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>
        <color indexed="26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0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31" fillId="0" borderId="0">
      <alignment/>
      <protection/>
    </xf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7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0" fontId="31" fillId="0" borderId="0" xfId="81" applyNumberFormat="1">
      <alignment/>
      <protection/>
    </xf>
    <xf numFmtId="0" fontId="12" fillId="0" borderId="34" xfId="81" applyNumberFormat="1" applyFont="1" applyBorder="1" applyAlignment="1">
      <alignment horizontal="right" vertical="center" wrapText="1"/>
      <protection/>
    </xf>
    <xf numFmtId="0" fontId="33" fillId="0" borderId="8" xfId="81" applyNumberFormat="1" applyFont="1" applyBorder="1" applyAlignment="1">
      <alignment horizontal="center" vertical="center" wrapText="1"/>
      <protection/>
    </xf>
    <xf numFmtId="0" fontId="33" fillId="0" borderId="8" xfId="81" applyNumberFormat="1" applyFont="1" applyBorder="1" applyAlignment="1">
      <alignment horizontal="center" vertical="center"/>
      <protection/>
    </xf>
    <xf numFmtId="0" fontId="10" fillId="0" borderId="8" xfId="81" applyNumberFormat="1" applyFont="1" applyBorder="1" applyAlignment="1">
      <alignment horizontal="left" vertical="center" wrapText="1"/>
      <protection/>
    </xf>
    <xf numFmtId="0" fontId="10" fillId="0" borderId="8" xfId="81" applyNumberFormat="1" applyFont="1" applyBorder="1" applyAlignment="1">
      <alignment horizontal="left" vertical="center" wrapText="1" shrinkToFit="1"/>
      <protection/>
    </xf>
    <xf numFmtId="0" fontId="31" fillId="0" borderId="0" xfId="81" applyNumberFormat="1" applyFont="1">
      <alignment/>
      <protection/>
    </xf>
    <xf numFmtId="0" fontId="10" fillId="49" borderId="35" xfId="81" applyNumberFormat="1" applyFont="1" applyFill="1" applyBorder="1" applyAlignment="1">
      <alignment horizontal="left" vertical="center" shrinkToFit="1"/>
      <protection/>
    </xf>
    <xf numFmtId="0" fontId="10" fillId="0" borderId="8" xfId="81" applyNumberFormat="1" applyFont="1" applyBorder="1" applyAlignment="1">
      <alignment horizontal="right" vertical="center" wrapText="1"/>
      <protection/>
    </xf>
    <xf numFmtId="0" fontId="10" fillId="49" borderId="8" xfId="81" applyNumberFormat="1" applyFont="1" applyFill="1" applyBorder="1" applyAlignment="1">
      <alignment horizontal="right" vertical="center" wrapText="1"/>
      <protection/>
    </xf>
    <xf numFmtId="0" fontId="10" fillId="49" borderId="8" xfId="81" applyNumberFormat="1" applyFont="1" applyFill="1" applyBorder="1" applyAlignment="1">
      <alignment horizontal="left" vertical="center" wrapText="1"/>
      <protection/>
    </xf>
    <xf numFmtId="0" fontId="34" fillId="49" borderId="8" xfId="81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81" applyNumberFormat="1" applyFont="1" applyAlignment="1">
      <alignment horizontal="center" vertical="center" wrapText="1"/>
      <protection/>
    </xf>
    <xf numFmtId="0" fontId="10" fillId="0" borderId="34" xfId="81" applyNumberFormat="1" applyFont="1" applyBorder="1" applyAlignment="1">
      <alignment horizontal="right" vertical="center" wrapText="1"/>
      <protection/>
    </xf>
    <xf numFmtId="0" fontId="33" fillId="0" borderId="8" xfId="81" applyNumberFormat="1" applyFont="1" applyBorder="1" applyAlignment="1">
      <alignment horizontal="center" vertical="center" wrapText="1"/>
      <protection/>
    </xf>
    <xf numFmtId="0" fontId="33" fillId="0" borderId="8" xfId="81" applyNumberFormat="1" applyFont="1" applyBorder="1" applyAlignment="1">
      <alignment horizontal="center" vertical="center"/>
      <protection/>
    </xf>
    <xf numFmtId="0" fontId="10" fillId="49" borderId="8" xfId="81" applyNumberFormat="1" applyFont="1" applyFill="1" applyBorder="1" applyAlignment="1">
      <alignment horizontal="left" vertical="center" shrinkToFit="1"/>
      <protection/>
    </xf>
    <xf numFmtId="0" fontId="10" fillId="49" borderId="44" xfId="81" applyNumberFormat="1" applyFont="1" applyFill="1" applyBorder="1" applyAlignment="1">
      <alignment horizontal="left" vertical="center" shrinkToFit="1"/>
      <protection/>
    </xf>
    <xf numFmtId="0" fontId="10" fillId="0" borderId="45" xfId="81" applyNumberFormat="1" applyFont="1" applyBorder="1" applyAlignment="1">
      <alignment horizontal="center" vertical="center" shrinkToFit="1"/>
      <protection/>
    </xf>
    <xf numFmtId="0" fontId="10" fillId="0" borderId="46" xfId="81" applyNumberFormat="1" applyFont="1" applyBorder="1" applyAlignment="1">
      <alignment horizontal="center" vertical="center" shrinkToFit="1"/>
      <protection/>
    </xf>
    <xf numFmtId="0" fontId="10" fillId="0" borderId="47" xfId="81" applyNumberFormat="1" applyFont="1" applyBorder="1" applyAlignment="1">
      <alignment horizontal="center" vertical="center" shrinkToFit="1"/>
      <protection/>
    </xf>
    <xf numFmtId="0" fontId="10" fillId="0" borderId="48" xfId="81" applyNumberFormat="1" applyFont="1" applyBorder="1" applyAlignment="1">
      <alignment horizontal="center" vertical="center" shrinkToFit="1"/>
      <protection/>
    </xf>
    <xf numFmtId="0" fontId="10" fillId="0" borderId="0" xfId="81" applyNumberFormat="1" applyFont="1" applyBorder="1" applyAlignment="1">
      <alignment horizontal="center" vertical="center" shrinkToFit="1"/>
      <protection/>
    </xf>
    <xf numFmtId="0" fontId="10" fillId="0" borderId="49" xfId="81" applyNumberFormat="1" applyFont="1" applyBorder="1" applyAlignment="1">
      <alignment horizontal="center" vertical="center" shrinkToFit="1"/>
      <protection/>
    </xf>
    <xf numFmtId="0" fontId="10" fillId="0" borderId="50" xfId="81" applyNumberFormat="1" applyFont="1" applyBorder="1" applyAlignment="1">
      <alignment horizontal="center" vertical="center" shrinkToFit="1"/>
      <protection/>
    </xf>
    <xf numFmtId="0" fontId="10" fillId="0" borderId="34" xfId="81" applyNumberFormat="1" applyFont="1" applyBorder="1" applyAlignment="1">
      <alignment horizontal="center" vertical="center" shrinkToFit="1"/>
      <protection/>
    </xf>
    <xf numFmtId="0" fontId="10" fillId="0" borderId="51" xfId="81" applyNumberFormat="1" applyFont="1" applyBorder="1" applyAlignment="1">
      <alignment horizontal="center" vertical="center" shrinkToFit="1"/>
      <protection/>
    </xf>
    <xf numFmtId="0" fontId="10" fillId="0" borderId="52" xfId="81" applyNumberFormat="1" applyFont="1" applyBorder="1" applyAlignment="1">
      <alignment horizontal="center" vertical="center" wrapText="1"/>
      <protection/>
    </xf>
    <xf numFmtId="0" fontId="10" fillId="0" borderId="53" xfId="81" applyNumberFormat="1" applyFont="1" applyBorder="1" applyAlignment="1">
      <alignment horizontal="center" vertical="center" wrapText="1"/>
      <protection/>
    </xf>
    <xf numFmtId="0" fontId="10" fillId="0" borderId="54" xfId="81" applyNumberFormat="1" applyFont="1" applyBorder="1" applyAlignment="1">
      <alignment horizontal="center" vertical="center" wrapText="1"/>
      <protection/>
    </xf>
    <xf numFmtId="0" fontId="10" fillId="0" borderId="52" xfId="81" applyNumberFormat="1" applyFont="1" applyBorder="1" applyAlignment="1">
      <alignment horizontal="left" vertical="center" wrapText="1" shrinkToFit="1"/>
      <protection/>
    </xf>
    <xf numFmtId="0" fontId="10" fillId="0" borderId="53" xfId="81" applyNumberFormat="1" applyFont="1" applyBorder="1" applyAlignment="1">
      <alignment horizontal="left" vertical="center" wrapText="1" shrinkToFit="1"/>
      <protection/>
    </xf>
    <xf numFmtId="0" fontId="10" fillId="0" borderId="54" xfId="81" applyNumberFormat="1" applyFont="1" applyBorder="1" applyAlignment="1">
      <alignment horizontal="left" vertical="center" wrapText="1" shrinkToFit="1"/>
      <protection/>
    </xf>
    <xf numFmtId="0" fontId="10" fillId="0" borderId="52" xfId="81" applyNumberFormat="1" applyFont="1" applyBorder="1" applyAlignment="1">
      <alignment horizontal="center" vertical="center" wrapText="1" shrinkToFit="1"/>
      <protection/>
    </xf>
    <xf numFmtId="0" fontId="10" fillId="0" borderId="53" xfId="81" applyNumberFormat="1" applyFont="1" applyBorder="1" applyAlignment="1">
      <alignment horizontal="center" vertical="center" wrapText="1" shrinkToFit="1"/>
      <protection/>
    </xf>
    <xf numFmtId="0" fontId="10" fillId="0" borderId="54" xfId="81" applyNumberFormat="1" applyFont="1" applyBorder="1" applyAlignment="1">
      <alignment horizontal="center" vertical="center" wrapText="1" shrinkToFit="1"/>
      <protection/>
    </xf>
  </cellXfs>
  <cellStyles count="91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361</v>
      </c>
    </row>
    <row r="2" spans="1:8" ht="25.5" customHeight="1">
      <c r="A2" s="105" t="s">
        <v>362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59" t="s">
        <v>363</v>
      </c>
      <c r="B4" s="159" t="s">
        <v>364</v>
      </c>
      <c r="C4" s="124" t="s">
        <v>365</v>
      </c>
      <c r="D4" s="124"/>
      <c r="E4" s="125"/>
      <c r="F4" s="125"/>
      <c r="G4" s="125"/>
      <c r="H4" s="124"/>
    </row>
    <row r="5" spans="1:8" ht="19.5" customHeight="1">
      <c r="A5" s="159"/>
      <c r="B5" s="159"/>
      <c r="C5" s="143" t="s">
        <v>58</v>
      </c>
      <c r="D5" s="112" t="s">
        <v>224</v>
      </c>
      <c r="E5" s="145" t="s">
        <v>366</v>
      </c>
      <c r="F5" s="163"/>
      <c r="G5" s="146"/>
      <c r="H5" s="168" t="s">
        <v>229</v>
      </c>
    </row>
    <row r="6" spans="1:8" ht="33.75" customHeight="1">
      <c r="A6" s="111"/>
      <c r="B6" s="111"/>
      <c r="C6" s="169"/>
      <c r="D6" s="109"/>
      <c r="E6" s="75" t="s">
        <v>73</v>
      </c>
      <c r="F6" s="89" t="s">
        <v>367</v>
      </c>
      <c r="G6" s="77" t="s">
        <v>368</v>
      </c>
      <c r="H6" s="152"/>
    </row>
    <row r="7" spans="1:8" ht="19.5" customHeight="1">
      <c r="A7" s="41" t="s">
        <v>38</v>
      </c>
      <c r="B7" s="81" t="s">
        <v>58</v>
      </c>
      <c r="C7" s="44">
        <f>SUM(D7,F7:H7)</f>
        <v>21.89</v>
      </c>
      <c r="D7" s="42">
        <v>0</v>
      </c>
      <c r="E7" s="42">
        <f>SUM(F7:G7)</f>
        <v>20.39</v>
      </c>
      <c r="F7" s="42">
        <v>0</v>
      </c>
      <c r="G7" s="43">
        <v>20.39</v>
      </c>
      <c r="H7" s="90">
        <v>1.5</v>
      </c>
    </row>
    <row r="8" spans="1:8" ht="19.5" customHeight="1">
      <c r="A8" s="41" t="s">
        <v>38</v>
      </c>
      <c r="B8" s="81" t="s">
        <v>81</v>
      </c>
      <c r="C8" s="44">
        <f>SUM(D8,F8:H8)</f>
        <v>21.89</v>
      </c>
      <c r="D8" s="42">
        <v>0</v>
      </c>
      <c r="E8" s="42">
        <f>SUM(F8:G8)</f>
        <v>20.39</v>
      </c>
      <c r="F8" s="42">
        <v>0</v>
      </c>
      <c r="G8" s="43">
        <v>20.39</v>
      </c>
      <c r="H8" s="90">
        <v>1.5</v>
      </c>
    </row>
    <row r="9" spans="1:8" ht="19.5" customHeight="1">
      <c r="A9" s="41" t="s">
        <v>85</v>
      </c>
      <c r="B9" s="81" t="s">
        <v>82</v>
      </c>
      <c r="C9" s="44">
        <f>SUM(D9,F9:H9)</f>
        <v>10.3</v>
      </c>
      <c r="D9" s="42">
        <v>0</v>
      </c>
      <c r="E9" s="42">
        <f>SUM(F9:G9)</f>
        <v>9.8</v>
      </c>
      <c r="F9" s="42">
        <v>0</v>
      </c>
      <c r="G9" s="43">
        <v>9.8</v>
      </c>
      <c r="H9" s="90">
        <v>0.5</v>
      </c>
    </row>
    <row r="10" spans="1:8" ht="19.5" customHeight="1">
      <c r="A10" s="41" t="s">
        <v>104</v>
      </c>
      <c r="B10" s="81" t="s">
        <v>102</v>
      </c>
      <c r="C10" s="44">
        <f>SUM(D10,F10:H10)</f>
        <v>5</v>
      </c>
      <c r="D10" s="42">
        <v>0</v>
      </c>
      <c r="E10" s="42">
        <f>SUM(F10:G10)</f>
        <v>4.5</v>
      </c>
      <c r="F10" s="42">
        <v>0</v>
      </c>
      <c r="G10" s="43">
        <v>4.5</v>
      </c>
      <c r="H10" s="90">
        <v>0.5</v>
      </c>
    </row>
    <row r="11" spans="1:8" ht="19.5" customHeight="1">
      <c r="A11" s="41" t="s">
        <v>112</v>
      </c>
      <c r="B11" s="81" t="s">
        <v>111</v>
      </c>
      <c r="C11" s="44">
        <f>SUM(D11,F11:H11)</f>
        <v>6.59</v>
      </c>
      <c r="D11" s="42">
        <v>0</v>
      </c>
      <c r="E11" s="42">
        <f>SUM(F11:G11)</f>
        <v>6.09</v>
      </c>
      <c r="F11" s="42">
        <v>0</v>
      </c>
      <c r="G11" s="43">
        <v>6.09</v>
      </c>
      <c r="H11" s="90">
        <v>0.5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369</v>
      </c>
    </row>
    <row r="2" spans="1:8" ht="19.5" customHeight="1">
      <c r="A2" s="105" t="s">
        <v>370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1" t="s">
        <v>38</v>
      </c>
      <c r="B3" s="31"/>
      <c r="C3" s="31"/>
      <c r="D3" s="31"/>
      <c r="E3" s="31"/>
      <c r="F3" s="88"/>
      <c r="G3" s="88"/>
      <c r="H3" s="11" t="s">
        <v>5</v>
      </c>
    </row>
    <row r="4" spans="1:8" ht="19.5" customHeight="1">
      <c r="A4" s="118" t="s">
        <v>57</v>
      </c>
      <c r="B4" s="119"/>
      <c r="C4" s="119"/>
      <c r="D4" s="119"/>
      <c r="E4" s="120"/>
      <c r="F4" s="170" t="s">
        <v>371</v>
      </c>
      <c r="G4" s="124"/>
      <c r="H4" s="124"/>
    </row>
    <row r="5" spans="1:8" ht="19.5" customHeight="1">
      <c r="A5" s="118" t="s">
        <v>68</v>
      </c>
      <c r="B5" s="119"/>
      <c r="C5" s="120"/>
      <c r="D5" s="171" t="s">
        <v>69</v>
      </c>
      <c r="E5" s="112" t="s">
        <v>124</v>
      </c>
      <c r="F5" s="114" t="s">
        <v>58</v>
      </c>
      <c r="G5" s="114" t="s">
        <v>120</v>
      </c>
      <c r="H5" s="124" t="s">
        <v>121</v>
      </c>
    </row>
    <row r="6" spans="1:8" ht="19.5" customHeight="1">
      <c r="A6" s="37" t="s">
        <v>78</v>
      </c>
      <c r="B6" s="36" t="s">
        <v>79</v>
      </c>
      <c r="C6" s="38" t="s">
        <v>80</v>
      </c>
      <c r="D6" s="172"/>
      <c r="E6" s="111"/>
      <c r="F6" s="109"/>
      <c r="G6" s="109"/>
      <c r="H6" s="125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372</v>
      </c>
    </row>
    <row r="2" spans="1:8" ht="25.5" customHeight="1">
      <c r="A2" s="105" t="s">
        <v>373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59" t="s">
        <v>363</v>
      </c>
      <c r="B4" s="159" t="s">
        <v>364</v>
      </c>
      <c r="C4" s="124" t="s">
        <v>365</v>
      </c>
      <c r="D4" s="124"/>
      <c r="E4" s="124"/>
      <c r="F4" s="124"/>
      <c r="G4" s="124"/>
      <c r="H4" s="124"/>
    </row>
    <row r="5" spans="1:8" ht="19.5" customHeight="1">
      <c r="A5" s="159"/>
      <c r="B5" s="159"/>
      <c r="C5" s="143" t="s">
        <v>58</v>
      </c>
      <c r="D5" s="112" t="s">
        <v>224</v>
      </c>
      <c r="E5" s="91" t="s">
        <v>366</v>
      </c>
      <c r="F5" s="92"/>
      <c r="G5" s="92"/>
      <c r="H5" s="151" t="s">
        <v>229</v>
      </c>
    </row>
    <row r="6" spans="1:8" ht="33.75" customHeight="1">
      <c r="A6" s="111"/>
      <c r="B6" s="111"/>
      <c r="C6" s="169"/>
      <c r="D6" s="109"/>
      <c r="E6" s="75" t="s">
        <v>73</v>
      </c>
      <c r="F6" s="89" t="s">
        <v>367</v>
      </c>
      <c r="G6" s="77" t="s">
        <v>368</v>
      </c>
      <c r="H6" s="152"/>
    </row>
    <row r="7" spans="1:8" ht="19.5" customHeight="1">
      <c r="A7" s="41" t="s">
        <v>38</v>
      </c>
      <c r="B7" s="81" t="s">
        <v>38</v>
      </c>
      <c r="C7" s="44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43" t="s">
        <v>38</v>
      </c>
      <c r="H7" s="90" t="s">
        <v>38</v>
      </c>
    </row>
    <row r="8" spans="1:8" ht="19.5" customHeight="1">
      <c r="A8" s="41" t="s">
        <v>38</v>
      </c>
      <c r="B8" s="81" t="s">
        <v>38</v>
      </c>
      <c r="C8" s="44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43" t="s">
        <v>38</v>
      </c>
      <c r="H8" s="90" t="s">
        <v>38</v>
      </c>
    </row>
    <row r="9" spans="1:8" ht="19.5" customHeight="1">
      <c r="A9" s="41" t="s">
        <v>38</v>
      </c>
      <c r="B9" s="81" t="s">
        <v>38</v>
      </c>
      <c r="C9" s="44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43" t="s">
        <v>38</v>
      </c>
      <c r="H9" s="90" t="s">
        <v>38</v>
      </c>
    </row>
    <row r="10" spans="1:8" ht="19.5" customHeight="1">
      <c r="A10" s="41" t="s">
        <v>38</v>
      </c>
      <c r="B10" s="81" t="s">
        <v>38</v>
      </c>
      <c r="C10" s="44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43" t="s">
        <v>38</v>
      </c>
      <c r="H10" s="90" t="s">
        <v>38</v>
      </c>
    </row>
    <row r="11" spans="1:8" ht="19.5" customHeight="1">
      <c r="A11" s="41" t="s">
        <v>38</v>
      </c>
      <c r="B11" s="81" t="s">
        <v>38</v>
      </c>
      <c r="C11" s="44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43" t="s">
        <v>38</v>
      </c>
      <c r="H11" s="90" t="s">
        <v>38</v>
      </c>
    </row>
    <row r="12" spans="1:8" ht="19.5" customHeight="1">
      <c r="A12" s="41" t="s">
        <v>38</v>
      </c>
      <c r="B12" s="81" t="s">
        <v>38</v>
      </c>
      <c r="C12" s="44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43" t="s">
        <v>38</v>
      </c>
      <c r="H12" s="90" t="s">
        <v>38</v>
      </c>
    </row>
    <row r="13" spans="1:8" ht="19.5" customHeight="1">
      <c r="A13" s="41" t="s">
        <v>38</v>
      </c>
      <c r="B13" s="81" t="s">
        <v>38</v>
      </c>
      <c r="C13" s="44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43" t="s">
        <v>38</v>
      </c>
      <c r="H13" s="90" t="s">
        <v>38</v>
      </c>
    </row>
    <row r="14" spans="1:8" ht="19.5" customHeight="1">
      <c r="A14" s="41" t="s">
        <v>38</v>
      </c>
      <c r="B14" s="81" t="s">
        <v>38</v>
      </c>
      <c r="C14" s="44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43" t="s">
        <v>38</v>
      </c>
      <c r="H14" s="90" t="s">
        <v>38</v>
      </c>
    </row>
    <row r="15" spans="1:8" ht="19.5" customHeight="1">
      <c r="A15" s="41" t="s">
        <v>38</v>
      </c>
      <c r="B15" s="81" t="s">
        <v>38</v>
      </c>
      <c r="C15" s="44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43" t="s">
        <v>38</v>
      </c>
      <c r="H15" s="90" t="s">
        <v>38</v>
      </c>
    </row>
    <row r="16" spans="1:8" ht="19.5" customHeight="1">
      <c r="A16" s="41" t="s">
        <v>38</v>
      </c>
      <c r="B16" s="81" t="s">
        <v>38</v>
      </c>
      <c r="C16" s="44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43" t="s">
        <v>38</v>
      </c>
      <c r="H16" s="90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374</v>
      </c>
    </row>
    <row r="2" spans="1:8" ht="19.5" customHeight="1">
      <c r="A2" s="105" t="s">
        <v>375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1" t="s">
        <v>38</v>
      </c>
      <c r="B3" s="31"/>
      <c r="C3" s="31"/>
      <c r="D3" s="31"/>
      <c r="E3" s="31"/>
      <c r="F3" s="88"/>
      <c r="G3" s="88"/>
      <c r="H3" s="11" t="s">
        <v>5</v>
      </c>
    </row>
    <row r="4" spans="1:8" ht="19.5" customHeight="1">
      <c r="A4" s="118" t="s">
        <v>57</v>
      </c>
      <c r="B4" s="119"/>
      <c r="C4" s="119"/>
      <c r="D4" s="119"/>
      <c r="E4" s="120"/>
      <c r="F4" s="170" t="s">
        <v>376</v>
      </c>
      <c r="G4" s="124"/>
      <c r="H4" s="124"/>
    </row>
    <row r="5" spans="1:8" ht="19.5" customHeight="1">
      <c r="A5" s="118" t="s">
        <v>68</v>
      </c>
      <c r="B5" s="119"/>
      <c r="C5" s="120"/>
      <c r="D5" s="171" t="s">
        <v>69</v>
      </c>
      <c r="E5" s="112" t="s">
        <v>124</v>
      </c>
      <c r="F5" s="114" t="s">
        <v>58</v>
      </c>
      <c r="G5" s="114" t="s">
        <v>120</v>
      </c>
      <c r="H5" s="124" t="s">
        <v>121</v>
      </c>
    </row>
    <row r="6" spans="1:8" ht="19.5" customHeight="1">
      <c r="A6" s="37" t="s">
        <v>78</v>
      </c>
      <c r="B6" s="36" t="s">
        <v>79</v>
      </c>
      <c r="C6" s="38" t="s">
        <v>80</v>
      </c>
      <c r="D6" s="172"/>
      <c r="E6" s="111"/>
      <c r="F6" s="109"/>
      <c r="G6" s="109"/>
      <c r="H6" s="125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M14"/>
  <sheetViews>
    <sheetView zoomScalePageLayoutView="0" workbookViewId="0" topLeftCell="A7">
      <selection activeCell="G8" sqref="G8:G14"/>
    </sheetView>
  </sheetViews>
  <sheetFormatPr defaultColWidth="9.33203125" defaultRowHeight="11.25"/>
  <cols>
    <col min="1" max="1" width="5" style="93" customWidth="1"/>
    <col min="2" max="2" width="4.16015625" style="93" customWidth="1"/>
    <col min="3" max="3" width="24.16015625" style="93" customWidth="1"/>
    <col min="4" max="4" width="15.83203125" style="93" customWidth="1"/>
    <col min="5" max="5" width="13.16015625" style="93" customWidth="1"/>
    <col min="6" max="6" width="14.83203125" style="93" customWidth="1"/>
    <col min="7" max="7" width="36.83203125" style="93" customWidth="1"/>
    <col min="8" max="8" width="26.66015625" style="93" customWidth="1"/>
    <col min="9" max="9" width="25.33203125" style="93" customWidth="1"/>
    <col min="10" max="10" width="24.83203125" style="93" customWidth="1"/>
    <col min="11" max="11" width="29" style="93" customWidth="1"/>
    <col min="12" max="12" width="26.83203125" style="93" customWidth="1"/>
    <col min="13" max="13" width="22.5" style="93" customWidth="1"/>
    <col min="14" max="16384" width="9.33203125" style="93" customWidth="1"/>
  </cols>
  <sheetData>
    <row r="1" spans="1:13" ht="23.25" customHeight="1">
      <c r="A1" s="173" t="s">
        <v>377</v>
      </c>
      <c r="B1" s="173" t="s">
        <v>377</v>
      </c>
      <c r="C1" s="173" t="s">
        <v>377</v>
      </c>
      <c r="D1" s="173" t="s">
        <v>377</v>
      </c>
      <c r="E1" s="173" t="s">
        <v>377</v>
      </c>
      <c r="F1" s="173" t="s">
        <v>377</v>
      </c>
      <c r="G1" s="173" t="s">
        <v>377</v>
      </c>
      <c r="H1" s="173" t="s">
        <v>377</v>
      </c>
      <c r="I1" s="173" t="s">
        <v>377</v>
      </c>
      <c r="J1" s="173" t="s">
        <v>377</v>
      </c>
      <c r="K1" s="173" t="s">
        <v>377</v>
      </c>
      <c r="L1" s="173" t="s">
        <v>377</v>
      </c>
      <c r="M1" s="173" t="s">
        <v>377</v>
      </c>
    </row>
    <row r="2" spans="1:13" ht="15" customHeight="1">
      <c r="A2" s="94"/>
      <c r="B2" s="174" t="s">
        <v>5</v>
      </c>
      <c r="C2" s="174" t="s">
        <v>5</v>
      </c>
      <c r="D2" s="174" t="s">
        <v>5</v>
      </c>
      <c r="E2" s="174" t="s">
        <v>5</v>
      </c>
      <c r="F2" s="174" t="s">
        <v>5</v>
      </c>
      <c r="G2" s="174" t="s">
        <v>5</v>
      </c>
      <c r="H2" s="174" t="s">
        <v>5</v>
      </c>
      <c r="I2" s="174" t="s">
        <v>5</v>
      </c>
      <c r="J2" s="174" t="s">
        <v>5</v>
      </c>
      <c r="K2" s="174" t="s">
        <v>5</v>
      </c>
      <c r="L2" s="174" t="s">
        <v>5</v>
      </c>
      <c r="M2" s="174" t="s">
        <v>5</v>
      </c>
    </row>
    <row r="3" spans="1:13" ht="15.75" customHeight="1">
      <c r="A3" s="175" t="s">
        <v>378</v>
      </c>
      <c r="B3" s="175" t="s">
        <v>378</v>
      </c>
      <c r="C3" s="175" t="s">
        <v>378</v>
      </c>
      <c r="D3" s="175" t="s">
        <v>379</v>
      </c>
      <c r="E3" s="175" t="s">
        <v>379</v>
      </c>
      <c r="F3" s="175" t="s">
        <v>379</v>
      </c>
      <c r="G3" s="175" t="s">
        <v>380</v>
      </c>
      <c r="H3" s="175" t="s">
        <v>381</v>
      </c>
      <c r="I3" s="175" t="s">
        <v>381</v>
      </c>
      <c r="J3" s="175" t="s">
        <v>381</v>
      </c>
      <c r="K3" s="175" t="s">
        <v>381</v>
      </c>
      <c r="L3" s="175" t="s">
        <v>381</v>
      </c>
      <c r="M3" s="175" t="s">
        <v>381</v>
      </c>
    </row>
    <row r="4" spans="1:13" ht="15.75" customHeight="1">
      <c r="A4" s="175" t="s">
        <v>378</v>
      </c>
      <c r="B4" s="175" t="s">
        <v>378</v>
      </c>
      <c r="C4" s="175" t="s">
        <v>378</v>
      </c>
      <c r="D4" s="175" t="s">
        <v>379</v>
      </c>
      <c r="E4" s="175" t="s">
        <v>379</v>
      </c>
      <c r="F4" s="175" t="s">
        <v>379</v>
      </c>
      <c r="G4" s="175" t="s">
        <v>380</v>
      </c>
      <c r="H4" s="175" t="s">
        <v>382</v>
      </c>
      <c r="I4" s="175" t="s">
        <v>382</v>
      </c>
      <c r="J4" s="176" t="s">
        <v>383</v>
      </c>
      <c r="K4" s="176" t="s">
        <v>383</v>
      </c>
      <c r="L4" s="176" t="s">
        <v>384</v>
      </c>
      <c r="M4" s="176" t="s">
        <v>384</v>
      </c>
    </row>
    <row r="5" spans="1:13" ht="15.75" customHeight="1">
      <c r="A5" s="175"/>
      <c r="B5" s="175"/>
      <c r="C5" s="175"/>
      <c r="D5" s="95" t="s">
        <v>385</v>
      </c>
      <c r="E5" s="95" t="s">
        <v>386</v>
      </c>
      <c r="F5" s="95" t="s">
        <v>387</v>
      </c>
      <c r="G5" s="95"/>
      <c r="H5" s="95" t="s">
        <v>388</v>
      </c>
      <c r="I5" s="96" t="s">
        <v>389</v>
      </c>
      <c r="J5" s="96" t="s">
        <v>388</v>
      </c>
      <c r="K5" s="96" t="s">
        <v>389</v>
      </c>
      <c r="L5" s="96" t="s">
        <v>388</v>
      </c>
      <c r="M5" s="96" t="s">
        <v>389</v>
      </c>
    </row>
    <row r="6" spans="1:13" s="99" customFormat="1" ht="15.75" customHeight="1">
      <c r="A6" s="177" t="s">
        <v>390</v>
      </c>
      <c r="B6" s="177" t="s">
        <v>390</v>
      </c>
      <c r="C6" s="177" t="s">
        <v>390</v>
      </c>
      <c r="D6" s="101">
        <v>620.02</v>
      </c>
      <c r="E6" s="101">
        <v>620.02</v>
      </c>
      <c r="F6" s="101">
        <v>0</v>
      </c>
      <c r="G6" s="102"/>
      <c r="H6" s="104"/>
      <c r="I6" s="104"/>
      <c r="J6" s="104"/>
      <c r="K6" s="104"/>
      <c r="L6" s="104"/>
      <c r="M6" s="104"/>
    </row>
    <row r="7" spans="1:13" s="99" customFormat="1" ht="15.75" customHeight="1">
      <c r="A7" s="100"/>
      <c r="B7" s="178" t="s">
        <v>391</v>
      </c>
      <c r="C7" s="178" t="s">
        <v>391</v>
      </c>
      <c r="D7" s="101">
        <v>388.71</v>
      </c>
      <c r="E7" s="101">
        <v>388.71</v>
      </c>
      <c r="F7" s="101">
        <v>0</v>
      </c>
      <c r="G7" s="102"/>
      <c r="H7" s="103"/>
      <c r="I7" s="103"/>
      <c r="J7" s="103"/>
      <c r="K7" s="103"/>
      <c r="L7" s="103"/>
      <c r="M7" s="103"/>
    </row>
    <row r="8" spans="1:13" s="99" customFormat="1" ht="303.75" customHeight="1">
      <c r="A8" s="179" t="s">
        <v>392</v>
      </c>
      <c r="B8" s="180"/>
      <c r="C8" s="181"/>
      <c r="D8" s="188">
        <v>388.71</v>
      </c>
      <c r="E8" s="188">
        <v>388.71</v>
      </c>
      <c r="F8" s="188">
        <v>0</v>
      </c>
      <c r="G8" s="191" t="s">
        <v>393</v>
      </c>
      <c r="H8" s="97" t="s">
        <v>394</v>
      </c>
      <c r="I8" s="98" t="s">
        <v>395</v>
      </c>
      <c r="J8" s="97" t="s">
        <v>394</v>
      </c>
      <c r="K8" s="98" t="s">
        <v>396</v>
      </c>
      <c r="L8" s="188" t="s">
        <v>397</v>
      </c>
      <c r="M8" s="194" t="s">
        <v>398</v>
      </c>
    </row>
    <row r="9" spans="1:13" s="99" customFormat="1" ht="15.75" customHeight="1">
      <c r="A9" s="182"/>
      <c r="B9" s="183"/>
      <c r="C9" s="184"/>
      <c r="D9" s="189"/>
      <c r="E9" s="189"/>
      <c r="F9" s="189"/>
      <c r="G9" s="192"/>
      <c r="H9" s="97" t="s">
        <v>399</v>
      </c>
      <c r="I9" s="98" t="s">
        <v>400</v>
      </c>
      <c r="J9" s="188" t="s">
        <v>401</v>
      </c>
      <c r="K9" s="194" t="s">
        <v>402</v>
      </c>
      <c r="L9" s="189"/>
      <c r="M9" s="195"/>
    </row>
    <row r="10" spans="1:13" s="99" customFormat="1" ht="15.75" customHeight="1">
      <c r="A10" s="185"/>
      <c r="B10" s="186"/>
      <c r="C10" s="187"/>
      <c r="D10" s="190"/>
      <c r="E10" s="190"/>
      <c r="F10" s="190"/>
      <c r="G10" s="193"/>
      <c r="H10" s="97" t="s">
        <v>403</v>
      </c>
      <c r="I10" s="98" t="s">
        <v>404</v>
      </c>
      <c r="J10" s="190"/>
      <c r="K10" s="196"/>
      <c r="L10" s="190"/>
      <c r="M10" s="196"/>
    </row>
    <row r="11" spans="1:13" s="99" customFormat="1" ht="15.75" customHeight="1">
      <c r="A11" s="100"/>
      <c r="B11" s="178" t="s">
        <v>405</v>
      </c>
      <c r="C11" s="178" t="s">
        <v>405</v>
      </c>
      <c r="D11" s="101">
        <v>231.31</v>
      </c>
      <c r="E11" s="101">
        <v>231.31</v>
      </c>
      <c r="F11" s="101">
        <v>0</v>
      </c>
      <c r="G11" s="103"/>
      <c r="H11" s="103"/>
      <c r="I11" s="103"/>
      <c r="J11" s="103"/>
      <c r="K11" s="103"/>
      <c r="L11" s="103"/>
      <c r="M11" s="103"/>
    </row>
    <row r="12" spans="1:13" s="99" customFormat="1" ht="133.5" customHeight="1">
      <c r="A12" s="179" t="s">
        <v>406</v>
      </c>
      <c r="B12" s="180"/>
      <c r="C12" s="181"/>
      <c r="D12" s="188">
        <v>231.31</v>
      </c>
      <c r="E12" s="188">
        <v>231.31</v>
      </c>
      <c r="F12" s="188">
        <v>0</v>
      </c>
      <c r="G12" s="191" t="s">
        <v>407</v>
      </c>
      <c r="H12" s="97" t="s">
        <v>408</v>
      </c>
      <c r="I12" s="98" t="s">
        <v>409</v>
      </c>
      <c r="J12" s="97" t="s">
        <v>410</v>
      </c>
      <c r="K12" s="98" t="s">
        <v>411</v>
      </c>
      <c r="L12" s="188" t="s">
        <v>412</v>
      </c>
      <c r="M12" s="194" t="s">
        <v>413</v>
      </c>
    </row>
    <row r="13" spans="1:13" s="99" customFormat="1" ht="15.75" customHeight="1">
      <c r="A13" s="182"/>
      <c r="B13" s="183"/>
      <c r="C13" s="184"/>
      <c r="D13" s="189"/>
      <c r="E13" s="189"/>
      <c r="F13" s="189"/>
      <c r="G13" s="192"/>
      <c r="H13" s="97" t="s">
        <v>414</v>
      </c>
      <c r="I13" s="98" t="s">
        <v>398</v>
      </c>
      <c r="J13" s="97" t="s">
        <v>415</v>
      </c>
      <c r="K13" s="98" t="s">
        <v>416</v>
      </c>
      <c r="L13" s="189"/>
      <c r="M13" s="195"/>
    </row>
    <row r="14" spans="1:13" s="99" customFormat="1" ht="42" customHeight="1">
      <c r="A14" s="185"/>
      <c r="B14" s="186"/>
      <c r="C14" s="187"/>
      <c r="D14" s="190"/>
      <c r="E14" s="190"/>
      <c r="F14" s="190"/>
      <c r="G14" s="193"/>
      <c r="H14" s="97" t="s">
        <v>417</v>
      </c>
      <c r="I14" s="98" t="s">
        <v>418</v>
      </c>
      <c r="J14" s="97" t="s">
        <v>419</v>
      </c>
      <c r="K14" s="98" t="s">
        <v>416</v>
      </c>
      <c r="L14" s="190"/>
      <c r="M14" s="196"/>
    </row>
  </sheetData>
  <sheetProtection/>
  <mergeCells count="29">
    <mergeCell ref="L12:L14"/>
    <mergeCell ref="M12:M14"/>
    <mergeCell ref="B11:C11"/>
    <mergeCell ref="A12:C14"/>
    <mergeCell ref="D12:D14"/>
    <mergeCell ref="E12:E14"/>
    <mergeCell ref="F12:F14"/>
    <mergeCell ref="G12:G14"/>
    <mergeCell ref="F8:F10"/>
    <mergeCell ref="G8:G10"/>
    <mergeCell ref="L8:L10"/>
    <mergeCell ref="M8:M10"/>
    <mergeCell ref="J9:J10"/>
    <mergeCell ref="K9:K10"/>
    <mergeCell ref="A5:C5"/>
    <mergeCell ref="A6:C6"/>
    <mergeCell ref="B7:C7"/>
    <mergeCell ref="A8:C10"/>
    <mergeCell ref="D8:D10"/>
    <mergeCell ref="E8:E10"/>
    <mergeCell ref="A1:M1"/>
    <mergeCell ref="B2:M2"/>
    <mergeCell ref="A3:C4"/>
    <mergeCell ref="D3:F4"/>
    <mergeCell ref="G3:G4"/>
    <mergeCell ref="H3:M3"/>
    <mergeCell ref="H4:I4"/>
    <mergeCell ref="J4:K4"/>
    <mergeCell ref="L4:M4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2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5" t="s">
        <v>4</v>
      </c>
      <c r="B2" s="105"/>
      <c r="C2" s="105"/>
      <c r="D2" s="105"/>
    </row>
    <row r="3" spans="1:4" ht="20.25" customHeight="1">
      <c r="A3" s="9" t="s">
        <v>0</v>
      </c>
      <c r="B3" s="9"/>
      <c r="C3" s="10"/>
      <c r="D3" s="11" t="s">
        <v>5</v>
      </c>
    </row>
    <row r="4" spans="1:4" ht="20.25" customHeight="1">
      <c r="A4" s="106" t="s">
        <v>6</v>
      </c>
      <c r="B4" s="107"/>
      <c r="C4" s="106" t="s">
        <v>7</v>
      </c>
      <c r="D4" s="107"/>
    </row>
    <row r="5" spans="1:4" ht="20.2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20.25" customHeight="1">
      <c r="A6" s="14" t="s">
        <v>10</v>
      </c>
      <c r="B6" s="15">
        <v>1653.39</v>
      </c>
      <c r="C6" s="14" t="s">
        <v>11</v>
      </c>
      <c r="D6" s="15">
        <v>0</v>
      </c>
    </row>
    <row r="7" spans="1:4" ht="20.2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20.2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20.2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20.25" customHeight="1">
      <c r="A10" s="14" t="s">
        <v>18</v>
      </c>
      <c r="B10" s="15">
        <v>0</v>
      </c>
      <c r="C10" s="14" t="s">
        <v>19</v>
      </c>
      <c r="D10" s="15">
        <v>0</v>
      </c>
    </row>
    <row r="11" spans="1:4" ht="20.25" customHeight="1">
      <c r="A11" s="14" t="s">
        <v>20</v>
      </c>
      <c r="B11" s="15">
        <v>50</v>
      </c>
      <c r="C11" s="14" t="s">
        <v>21</v>
      </c>
      <c r="D11" s="15">
        <v>58.41</v>
      </c>
    </row>
    <row r="12" spans="1:4" ht="20.25" customHeight="1">
      <c r="A12" s="14"/>
      <c r="B12" s="15"/>
      <c r="C12" s="14" t="s">
        <v>22</v>
      </c>
      <c r="D12" s="15">
        <v>0</v>
      </c>
    </row>
    <row r="13" spans="1:4" ht="20.25" customHeight="1">
      <c r="A13" s="20"/>
      <c r="B13" s="15"/>
      <c r="C13" s="14" t="s">
        <v>23</v>
      </c>
      <c r="D13" s="15">
        <v>130.75</v>
      </c>
    </row>
    <row r="14" spans="1:4" ht="20.25" customHeight="1">
      <c r="A14" s="20"/>
      <c r="B14" s="15"/>
      <c r="C14" s="14" t="s">
        <v>24</v>
      </c>
      <c r="D14" s="15">
        <v>0</v>
      </c>
    </row>
    <row r="15" spans="1:4" ht="20.25" customHeight="1">
      <c r="A15" s="20"/>
      <c r="B15" s="15"/>
      <c r="C15" s="14" t="s">
        <v>25</v>
      </c>
      <c r="D15" s="15">
        <v>25.28</v>
      </c>
    </row>
    <row r="16" spans="1:4" ht="20.25" customHeight="1">
      <c r="A16" s="20"/>
      <c r="B16" s="15"/>
      <c r="C16" s="14" t="s">
        <v>26</v>
      </c>
      <c r="D16" s="15">
        <v>0</v>
      </c>
    </row>
    <row r="17" spans="1:4" ht="20.25" customHeight="1">
      <c r="A17" s="20"/>
      <c r="B17" s="15"/>
      <c r="C17" s="14" t="s">
        <v>27</v>
      </c>
      <c r="D17" s="15">
        <v>0</v>
      </c>
    </row>
    <row r="18" spans="1:4" ht="20.25" customHeight="1">
      <c r="A18" s="20"/>
      <c r="B18" s="15"/>
      <c r="C18" s="14" t="s">
        <v>28</v>
      </c>
      <c r="D18" s="15">
        <v>287.59</v>
      </c>
    </row>
    <row r="19" spans="1:4" ht="20.25" customHeight="1">
      <c r="A19" s="20"/>
      <c r="B19" s="15"/>
      <c r="C19" s="14" t="s">
        <v>29</v>
      </c>
      <c r="D19" s="15">
        <v>0</v>
      </c>
    </row>
    <row r="20" spans="1:4" ht="20.25" customHeight="1">
      <c r="A20" s="20"/>
      <c r="B20" s="15"/>
      <c r="C20" s="14" t="s">
        <v>30</v>
      </c>
      <c r="D20" s="15">
        <v>0</v>
      </c>
    </row>
    <row r="21" spans="1:4" ht="20.25" customHeight="1">
      <c r="A21" s="20"/>
      <c r="B21" s="15"/>
      <c r="C21" s="14" t="s">
        <v>31</v>
      </c>
      <c r="D21" s="15">
        <v>0</v>
      </c>
    </row>
    <row r="22" spans="1:4" ht="20.25" customHeight="1">
      <c r="A22" s="20"/>
      <c r="B22" s="15"/>
      <c r="C22" s="14" t="s">
        <v>32</v>
      </c>
      <c r="D22" s="15">
        <v>0</v>
      </c>
    </row>
    <row r="23" spans="1:4" ht="20.25" customHeight="1">
      <c r="A23" s="20"/>
      <c r="B23" s="15"/>
      <c r="C23" s="14" t="s">
        <v>33</v>
      </c>
      <c r="D23" s="15">
        <v>0</v>
      </c>
    </row>
    <row r="24" spans="1:4" ht="20.25" customHeight="1">
      <c r="A24" s="20"/>
      <c r="B24" s="15"/>
      <c r="C24" s="14" t="s">
        <v>34</v>
      </c>
      <c r="D24" s="15">
        <v>2352.25</v>
      </c>
    </row>
    <row r="25" spans="1:4" ht="20.25" customHeight="1">
      <c r="A25" s="20"/>
      <c r="B25" s="15"/>
      <c r="C25" s="14" t="s">
        <v>35</v>
      </c>
      <c r="D25" s="15">
        <v>35.7</v>
      </c>
    </row>
    <row r="26" spans="1:4" ht="20.25" customHeight="1">
      <c r="A26" s="14"/>
      <c r="B26" s="15"/>
      <c r="C26" s="14" t="s">
        <v>36</v>
      </c>
      <c r="D26" s="15">
        <v>0</v>
      </c>
    </row>
    <row r="27" spans="1:4" ht="20.25" customHeight="1">
      <c r="A27" s="14"/>
      <c r="B27" s="15"/>
      <c r="C27" s="14" t="s">
        <v>37</v>
      </c>
      <c r="D27" s="15">
        <v>0</v>
      </c>
    </row>
    <row r="28" spans="1:4" ht="20.25" customHeight="1">
      <c r="A28" s="14" t="s">
        <v>38</v>
      </c>
      <c r="B28" s="15"/>
      <c r="C28" s="14" t="s">
        <v>39</v>
      </c>
      <c r="D28" s="15">
        <v>0</v>
      </c>
    </row>
    <row r="29" spans="1:4" ht="20.25" customHeight="1">
      <c r="A29" s="14"/>
      <c r="B29" s="15"/>
      <c r="C29" s="14" t="s">
        <v>40</v>
      </c>
      <c r="D29" s="15">
        <v>0</v>
      </c>
    </row>
    <row r="30" spans="1:4" ht="20.25" customHeight="1">
      <c r="A30" s="14"/>
      <c r="B30" s="15"/>
      <c r="C30" s="14" t="s">
        <v>41</v>
      </c>
      <c r="D30" s="15">
        <v>0</v>
      </c>
    </row>
    <row r="31" spans="1:4" ht="20.25" customHeight="1">
      <c r="A31" s="14"/>
      <c r="B31" s="15"/>
      <c r="C31" s="14" t="s">
        <v>42</v>
      </c>
      <c r="D31" s="15">
        <v>0</v>
      </c>
    </row>
    <row r="32" spans="1:4" ht="20.25" customHeight="1">
      <c r="A32" s="14"/>
      <c r="B32" s="15"/>
      <c r="C32" s="14" t="s">
        <v>43</v>
      </c>
      <c r="D32" s="15">
        <v>0</v>
      </c>
    </row>
    <row r="33" spans="1:4" ht="20.25" customHeight="1">
      <c r="A33" s="14"/>
      <c r="B33" s="15"/>
      <c r="C33" s="14" t="s">
        <v>44</v>
      </c>
      <c r="D33" s="15">
        <v>0</v>
      </c>
    </row>
    <row r="34" spans="1:4" ht="20.25" customHeight="1">
      <c r="A34" s="14"/>
      <c r="B34" s="15"/>
      <c r="C34" s="14" t="s">
        <v>45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46</v>
      </c>
      <c r="B36" s="21">
        <f>SUM(B6:B34)</f>
        <v>1703.39</v>
      </c>
      <c r="C36" s="22" t="s">
        <v>47</v>
      </c>
      <c r="D36" s="21">
        <f>SUM(D6:D34)</f>
        <v>2889.9799999999996</v>
      </c>
    </row>
    <row r="37" spans="1:4" ht="20.25" customHeight="1">
      <c r="A37" s="14" t="s">
        <v>48</v>
      </c>
      <c r="B37" s="15">
        <v>0</v>
      </c>
      <c r="C37" s="14" t="s">
        <v>49</v>
      </c>
      <c r="D37" s="15">
        <v>0</v>
      </c>
    </row>
    <row r="38" spans="1:4" ht="20.25" customHeight="1">
      <c r="A38" s="14" t="s">
        <v>50</v>
      </c>
      <c r="B38" s="15">
        <v>1186.59</v>
      </c>
      <c r="C38" s="14" t="s">
        <v>51</v>
      </c>
      <c r="D38" s="15">
        <v>0</v>
      </c>
    </row>
    <row r="39" spans="1:4" ht="20.25" customHeight="1">
      <c r="A39" s="14"/>
      <c r="B39" s="15"/>
      <c r="C39" s="14" t="s">
        <v>52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53</v>
      </c>
      <c r="B41" s="23">
        <f>SUM(B36:B38)</f>
        <v>2889.98</v>
      </c>
      <c r="C41" s="22" t="s">
        <v>54</v>
      </c>
      <c r="D41" s="21">
        <f>SUM(D36,D37,D39)</f>
        <v>2889.9799999999996</v>
      </c>
    </row>
    <row r="42" spans="1:4" ht="20.25" customHeight="1">
      <c r="A42" s="24"/>
      <c r="B42" s="25"/>
      <c r="C42" s="26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4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55</v>
      </c>
    </row>
    <row r="2" spans="1:20" ht="19.5" customHeight="1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9.5" customHeight="1">
      <c r="A3" s="31" t="s">
        <v>0</v>
      </c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4"/>
      <c r="T3" s="11" t="s">
        <v>5</v>
      </c>
    </row>
    <row r="4" spans="1:20" ht="19.5" customHeight="1">
      <c r="A4" s="118" t="s">
        <v>57</v>
      </c>
      <c r="B4" s="119"/>
      <c r="C4" s="119"/>
      <c r="D4" s="119"/>
      <c r="E4" s="120"/>
      <c r="F4" s="113" t="s">
        <v>58</v>
      </c>
      <c r="G4" s="124" t="s">
        <v>59</v>
      </c>
      <c r="H4" s="114" t="s">
        <v>60</v>
      </c>
      <c r="I4" s="114" t="s">
        <v>61</v>
      </c>
      <c r="J4" s="114" t="s">
        <v>62</v>
      </c>
      <c r="K4" s="114" t="s">
        <v>63</v>
      </c>
      <c r="L4" s="114"/>
      <c r="M4" s="121" t="s">
        <v>64</v>
      </c>
      <c r="N4" s="115" t="s">
        <v>65</v>
      </c>
      <c r="O4" s="116"/>
      <c r="P4" s="116"/>
      <c r="Q4" s="116"/>
      <c r="R4" s="117"/>
      <c r="S4" s="113" t="s">
        <v>66</v>
      </c>
      <c r="T4" s="114" t="s">
        <v>67</v>
      </c>
    </row>
    <row r="5" spans="1:20" ht="19.5" customHeight="1">
      <c r="A5" s="118" t="s">
        <v>68</v>
      </c>
      <c r="B5" s="119"/>
      <c r="C5" s="120"/>
      <c r="D5" s="110" t="s">
        <v>69</v>
      </c>
      <c r="E5" s="112" t="s">
        <v>70</v>
      </c>
      <c r="F5" s="114"/>
      <c r="G5" s="124"/>
      <c r="H5" s="114"/>
      <c r="I5" s="114"/>
      <c r="J5" s="114"/>
      <c r="K5" s="126" t="s">
        <v>71</v>
      </c>
      <c r="L5" s="114" t="s">
        <v>72</v>
      </c>
      <c r="M5" s="122"/>
      <c r="N5" s="108" t="s">
        <v>73</v>
      </c>
      <c r="O5" s="108" t="s">
        <v>74</v>
      </c>
      <c r="P5" s="108" t="s">
        <v>75</v>
      </c>
      <c r="Q5" s="108" t="s">
        <v>76</v>
      </c>
      <c r="R5" s="108" t="s">
        <v>77</v>
      </c>
      <c r="S5" s="114"/>
      <c r="T5" s="114"/>
    </row>
    <row r="6" spans="1:20" ht="30.75" customHeight="1">
      <c r="A6" s="36" t="s">
        <v>78</v>
      </c>
      <c r="B6" s="37" t="s">
        <v>79</v>
      </c>
      <c r="C6" s="38" t="s">
        <v>80</v>
      </c>
      <c r="D6" s="111"/>
      <c r="E6" s="111"/>
      <c r="F6" s="109"/>
      <c r="G6" s="125"/>
      <c r="H6" s="109"/>
      <c r="I6" s="109"/>
      <c r="J6" s="109"/>
      <c r="K6" s="127"/>
      <c r="L6" s="109"/>
      <c r="M6" s="123"/>
      <c r="N6" s="109"/>
      <c r="O6" s="109"/>
      <c r="P6" s="109"/>
      <c r="Q6" s="109"/>
      <c r="R6" s="109"/>
      <c r="S6" s="109"/>
      <c r="T6" s="109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58</v>
      </c>
      <c r="F7" s="42">
        <v>2889.98</v>
      </c>
      <c r="G7" s="42">
        <v>1186.59</v>
      </c>
      <c r="H7" s="42">
        <v>1653.39</v>
      </c>
      <c r="I7" s="42">
        <v>0</v>
      </c>
      <c r="J7" s="43">
        <v>0</v>
      </c>
      <c r="K7" s="44">
        <v>0</v>
      </c>
      <c r="L7" s="42">
        <v>0</v>
      </c>
      <c r="M7" s="43">
        <v>0</v>
      </c>
      <c r="N7" s="44">
        <f aca="true" t="shared" si="0" ref="N7:N40">SUM(O7:R7)</f>
        <v>0</v>
      </c>
      <c r="O7" s="42">
        <v>0</v>
      </c>
      <c r="P7" s="42">
        <v>0</v>
      </c>
      <c r="Q7" s="42">
        <v>0</v>
      </c>
      <c r="R7" s="43">
        <v>0</v>
      </c>
      <c r="S7" s="44">
        <v>50</v>
      </c>
      <c r="T7" s="43">
        <v>0</v>
      </c>
    </row>
    <row r="8" spans="1:20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81</v>
      </c>
      <c r="F8" s="42">
        <v>2889.98</v>
      </c>
      <c r="G8" s="42">
        <v>1186.59</v>
      </c>
      <c r="H8" s="42">
        <v>1653.39</v>
      </c>
      <c r="I8" s="42">
        <v>0</v>
      </c>
      <c r="J8" s="43">
        <v>0</v>
      </c>
      <c r="K8" s="44">
        <v>0</v>
      </c>
      <c r="L8" s="42">
        <v>0</v>
      </c>
      <c r="M8" s="43">
        <v>0</v>
      </c>
      <c r="N8" s="44">
        <f t="shared" si="0"/>
        <v>0</v>
      </c>
      <c r="O8" s="42">
        <v>0</v>
      </c>
      <c r="P8" s="42">
        <v>0</v>
      </c>
      <c r="Q8" s="42">
        <v>0</v>
      </c>
      <c r="R8" s="43">
        <v>0</v>
      </c>
      <c r="S8" s="44">
        <v>50</v>
      </c>
      <c r="T8" s="43">
        <v>0</v>
      </c>
    </row>
    <row r="9" spans="1:20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82</v>
      </c>
      <c r="F9" s="42">
        <v>761.29</v>
      </c>
      <c r="G9" s="42">
        <v>0</v>
      </c>
      <c r="H9" s="42">
        <v>711.29</v>
      </c>
      <c r="I9" s="42">
        <v>0</v>
      </c>
      <c r="J9" s="43">
        <v>0</v>
      </c>
      <c r="K9" s="44">
        <v>0</v>
      </c>
      <c r="L9" s="42">
        <v>0</v>
      </c>
      <c r="M9" s="43">
        <v>0</v>
      </c>
      <c r="N9" s="44">
        <f t="shared" si="0"/>
        <v>0</v>
      </c>
      <c r="O9" s="42">
        <v>0</v>
      </c>
      <c r="P9" s="42">
        <v>0</v>
      </c>
      <c r="Q9" s="42">
        <v>0</v>
      </c>
      <c r="R9" s="43">
        <v>0</v>
      </c>
      <c r="S9" s="44">
        <v>50</v>
      </c>
      <c r="T9" s="43">
        <v>0</v>
      </c>
    </row>
    <row r="10" spans="1:20" ht="19.5" customHeight="1">
      <c r="A10" s="41" t="s">
        <v>83</v>
      </c>
      <c r="B10" s="41" t="s">
        <v>84</v>
      </c>
      <c r="C10" s="41" t="s">
        <v>84</v>
      </c>
      <c r="D10" s="41" t="s">
        <v>85</v>
      </c>
      <c r="E10" s="41" t="s">
        <v>86</v>
      </c>
      <c r="F10" s="42">
        <v>33.3</v>
      </c>
      <c r="G10" s="42">
        <v>0</v>
      </c>
      <c r="H10" s="42">
        <v>33.3</v>
      </c>
      <c r="I10" s="42">
        <v>0</v>
      </c>
      <c r="J10" s="43">
        <v>0</v>
      </c>
      <c r="K10" s="44">
        <v>0</v>
      </c>
      <c r="L10" s="42">
        <v>0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19.5" customHeight="1">
      <c r="A11" s="41" t="s">
        <v>83</v>
      </c>
      <c r="B11" s="41" t="s">
        <v>84</v>
      </c>
      <c r="C11" s="41" t="s">
        <v>87</v>
      </c>
      <c r="D11" s="41" t="s">
        <v>85</v>
      </c>
      <c r="E11" s="41" t="s">
        <v>88</v>
      </c>
      <c r="F11" s="42">
        <v>11</v>
      </c>
      <c r="G11" s="42">
        <v>0</v>
      </c>
      <c r="H11" s="42">
        <v>11</v>
      </c>
      <c r="I11" s="42">
        <v>0</v>
      </c>
      <c r="J11" s="43">
        <v>0</v>
      </c>
      <c r="K11" s="44">
        <v>0</v>
      </c>
      <c r="L11" s="42">
        <v>0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0</v>
      </c>
      <c r="T11" s="43">
        <v>0</v>
      </c>
    </row>
    <row r="12" spans="1:20" ht="19.5" customHeight="1">
      <c r="A12" s="41" t="s">
        <v>83</v>
      </c>
      <c r="B12" s="41" t="s">
        <v>89</v>
      </c>
      <c r="C12" s="41" t="s">
        <v>90</v>
      </c>
      <c r="D12" s="41" t="s">
        <v>85</v>
      </c>
      <c r="E12" s="41" t="s">
        <v>91</v>
      </c>
      <c r="F12" s="42">
        <v>1.76</v>
      </c>
      <c r="G12" s="42">
        <v>0</v>
      </c>
      <c r="H12" s="42">
        <v>1.76</v>
      </c>
      <c r="I12" s="42">
        <v>0</v>
      </c>
      <c r="J12" s="43">
        <v>0</v>
      </c>
      <c r="K12" s="44">
        <v>0</v>
      </c>
      <c r="L12" s="42">
        <v>0</v>
      </c>
      <c r="M12" s="43">
        <v>0</v>
      </c>
      <c r="N12" s="44">
        <f t="shared" si="0"/>
        <v>0</v>
      </c>
      <c r="O12" s="42">
        <v>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  <row r="13" spans="1:20" ht="19.5" customHeight="1">
      <c r="A13" s="41" t="s">
        <v>92</v>
      </c>
      <c r="B13" s="41" t="s">
        <v>93</v>
      </c>
      <c r="C13" s="41" t="s">
        <v>94</v>
      </c>
      <c r="D13" s="41" t="s">
        <v>85</v>
      </c>
      <c r="E13" s="41" t="s">
        <v>95</v>
      </c>
      <c r="F13" s="42">
        <v>5</v>
      </c>
      <c r="G13" s="42">
        <v>0</v>
      </c>
      <c r="H13" s="42">
        <v>5</v>
      </c>
      <c r="I13" s="42">
        <v>0</v>
      </c>
      <c r="J13" s="43">
        <v>0</v>
      </c>
      <c r="K13" s="44">
        <v>0</v>
      </c>
      <c r="L13" s="42">
        <v>0</v>
      </c>
      <c r="M13" s="43">
        <v>0</v>
      </c>
      <c r="N13" s="44">
        <f t="shared" si="0"/>
        <v>0</v>
      </c>
      <c r="O13" s="42">
        <v>0</v>
      </c>
      <c r="P13" s="42">
        <v>0</v>
      </c>
      <c r="Q13" s="42">
        <v>0</v>
      </c>
      <c r="R13" s="43">
        <v>0</v>
      </c>
      <c r="S13" s="44">
        <v>0</v>
      </c>
      <c r="T13" s="43">
        <v>0</v>
      </c>
    </row>
    <row r="14" spans="1:20" ht="19.5" customHeight="1">
      <c r="A14" s="41" t="s">
        <v>96</v>
      </c>
      <c r="B14" s="41" t="s">
        <v>84</v>
      </c>
      <c r="C14" s="41" t="s">
        <v>97</v>
      </c>
      <c r="D14" s="41" t="s">
        <v>85</v>
      </c>
      <c r="E14" s="41" t="s">
        <v>98</v>
      </c>
      <c r="F14" s="42">
        <v>135.51</v>
      </c>
      <c r="G14" s="42">
        <v>0</v>
      </c>
      <c r="H14" s="42">
        <v>135.51</v>
      </c>
      <c r="I14" s="42">
        <v>0</v>
      </c>
      <c r="J14" s="43">
        <v>0</v>
      </c>
      <c r="K14" s="44">
        <v>0</v>
      </c>
      <c r="L14" s="42">
        <v>0</v>
      </c>
      <c r="M14" s="43">
        <v>0</v>
      </c>
      <c r="N14" s="44">
        <f t="shared" si="0"/>
        <v>0</v>
      </c>
      <c r="O14" s="42">
        <v>0</v>
      </c>
      <c r="P14" s="42">
        <v>0</v>
      </c>
      <c r="Q14" s="42">
        <v>0</v>
      </c>
      <c r="R14" s="43">
        <v>0</v>
      </c>
      <c r="S14" s="44">
        <v>0</v>
      </c>
      <c r="T14" s="43">
        <v>0</v>
      </c>
    </row>
    <row r="15" spans="1:20" ht="19.5" customHeight="1">
      <c r="A15" s="41" t="s">
        <v>96</v>
      </c>
      <c r="B15" s="41" t="s">
        <v>84</v>
      </c>
      <c r="C15" s="41" t="s">
        <v>89</v>
      </c>
      <c r="D15" s="41" t="s">
        <v>85</v>
      </c>
      <c r="E15" s="41" t="s">
        <v>99</v>
      </c>
      <c r="F15" s="42">
        <v>566.6</v>
      </c>
      <c r="G15" s="42">
        <v>0</v>
      </c>
      <c r="H15" s="42">
        <v>516.6</v>
      </c>
      <c r="I15" s="42">
        <v>0</v>
      </c>
      <c r="J15" s="43">
        <v>0</v>
      </c>
      <c r="K15" s="44">
        <v>0</v>
      </c>
      <c r="L15" s="42">
        <v>0</v>
      </c>
      <c r="M15" s="43">
        <v>0</v>
      </c>
      <c r="N15" s="44">
        <f t="shared" si="0"/>
        <v>0</v>
      </c>
      <c r="O15" s="42">
        <v>0</v>
      </c>
      <c r="P15" s="42">
        <v>0</v>
      </c>
      <c r="Q15" s="42">
        <v>0</v>
      </c>
      <c r="R15" s="43">
        <v>0</v>
      </c>
      <c r="S15" s="44">
        <v>50</v>
      </c>
      <c r="T15" s="43">
        <v>0</v>
      </c>
    </row>
    <row r="16" spans="1:20" ht="19.5" customHeight="1">
      <c r="A16" s="41" t="s">
        <v>100</v>
      </c>
      <c r="B16" s="41" t="s">
        <v>94</v>
      </c>
      <c r="C16" s="41" t="s">
        <v>90</v>
      </c>
      <c r="D16" s="41" t="s">
        <v>85</v>
      </c>
      <c r="E16" s="41" t="s">
        <v>101</v>
      </c>
      <c r="F16" s="42">
        <v>8.12</v>
      </c>
      <c r="G16" s="42">
        <v>0</v>
      </c>
      <c r="H16" s="42">
        <v>8.12</v>
      </c>
      <c r="I16" s="42">
        <v>0</v>
      </c>
      <c r="J16" s="43">
        <v>0</v>
      </c>
      <c r="K16" s="44">
        <v>0</v>
      </c>
      <c r="L16" s="42">
        <v>0</v>
      </c>
      <c r="M16" s="43">
        <v>0</v>
      </c>
      <c r="N16" s="44">
        <f t="shared" si="0"/>
        <v>0</v>
      </c>
      <c r="O16" s="42">
        <v>0</v>
      </c>
      <c r="P16" s="42">
        <v>0</v>
      </c>
      <c r="Q16" s="42">
        <v>0</v>
      </c>
      <c r="R16" s="43">
        <v>0</v>
      </c>
      <c r="S16" s="44">
        <v>0</v>
      </c>
      <c r="T16" s="43">
        <v>0</v>
      </c>
    </row>
    <row r="17" spans="1:20" ht="19.5" customHeight="1">
      <c r="A17" s="41" t="s">
        <v>38</v>
      </c>
      <c r="B17" s="41" t="s">
        <v>38</v>
      </c>
      <c r="C17" s="41" t="s">
        <v>38</v>
      </c>
      <c r="D17" s="41" t="s">
        <v>38</v>
      </c>
      <c r="E17" s="41" t="s">
        <v>102</v>
      </c>
      <c r="F17" s="42">
        <v>275.52</v>
      </c>
      <c r="G17" s="42">
        <v>18.41</v>
      </c>
      <c r="H17" s="42">
        <v>257.11</v>
      </c>
      <c r="I17" s="42">
        <v>0</v>
      </c>
      <c r="J17" s="43">
        <v>0</v>
      </c>
      <c r="K17" s="44">
        <v>0</v>
      </c>
      <c r="L17" s="42">
        <v>0</v>
      </c>
      <c r="M17" s="43">
        <v>0</v>
      </c>
      <c r="N17" s="44">
        <f t="shared" si="0"/>
        <v>0</v>
      </c>
      <c r="O17" s="42">
        <v>0</v>
      </c>
      <c r="P17" s="42">
        <v>0</v>
      </c>
      <c r="Q17" s="42">
        <v>0</v>
      </c>
      <c r="R17" s="43">
        <v>0</v>
      </c>
      <c r="S17" s="44">
        <v>0</v>
      </c>
      <c r="T17" s="43">
        <v>0</v>
      </c>
    </row>
    <row r="18" spans="1:20" ht="19.5" customHeight="1">
      <c r="A18" s="41" t="s">
        <v>103</v>
      </c>
      <c r="B18" s="41" t="s">
        <v>94</v>
      </c>
      <c r="C18" s="41" t="s">
        <v>87</v>
      </c>
      <c r="D18" s="41" t="s">
        <v>104</v>
      </c>
      <c r="E18" s="41" t="s">
        <v>105</v>
      </c>
      <c r="F18" s="42">
        <v>18.41</v>
      </c>
      <c r="G18" s="42">
        <v>18.41</v>
      </c>
      <c r="H18" s="42">
        <v>0</v>
      </c>
      <c r="I18" s="42">
        <v>0</v>
      </c>
      <c r="J18" s="43">
        <v>0</v>
      </c>
      <c r="K18" s="44">
        <v>0</v>
      </c>
      <c r="L18" s="42">
        <v>0</v>
      </c>
      <c r="M18" s="43">
        <v>0</v>
      </c>
      <c r="N18" s="44">
        <f t="shared" si="0"/>
        <v>0</v>
      </c>
      <c r="O18" s="42">
        <v>0</v>
      </c>
      <c r="P18" s="42">
        <v>0</v>
      </c>
      <c r="Q18" s="42">
        <v>0</v>
      </c>
      <c r="R18" s="43">
        <v>0</v>
      </c>
      <c r="S18" s="44">
        <v>0</v>
      </c>
      <c r="T18" s="43">
        <v>0</v>
      </c>
    </row>
    <row r="19" spans="1:20" ht="19.5" customHeight="1">
      <c r="A19" s="41" t="s">
        <v>83</v>
      </c>
      <c r="B19" s="41" t="s">
        <v>84</v>
      </c>
      <c r="C19" s="41" t="s">
        <v>84</v>
      </c>
      <c r="D19" s="41" t="s">
        <v>104</v>
      </c>
      <c r="E19" s="41" t="s">
        <v>86</v>
      </c>
      <c r="F19" s="42">
        <v>24.6</v>
      </c>
      <c r="G19" s="42">
        <v>0</v>
      </c>
      <c r="H19" s="42">
        <v>24.6</v>
      </c>
      <c r="I19" s="42">
        <v>0</v>
      </c>
      <c r="J19" s="43">
        <v>0</v>
      </c>
      <c r="K19" s="44">
        <v>0</v>
      </c>
      <c r="L19" s="42">
        <v>0</v>
      </c>
      <c r="M19" s="43">
        <v>0</v>
      </c>
      <c r="N19" s="44">
        <f t="shared" si="0"/>
        <v>0</v>
      </c>
      <c r="O19" s="42">
        <v>0</v>
      </c>
      <c r="P19" s="42">
        <v>0</v>
      </c>
      <c r="Q19" s="42">
        <v>0</v>
      </c>
      <c r="R19" s="43">
        <v>0</v>
      </c>
      <c r="S19" s="44">
        <v>0</v>
      </c>
      <c r="T19" s="43">
        <v>0</v>
      </c>
    </row>
    <row r="20" spans="1:20" ht="19.5" customHeight="1">
      <c r="A20" s="41" t="s">
        <v>83</v>
      </c>
      <c r="B20" s="41" t="s">
        <v>84</v>
      </c>
      <c r="C20" s="41" t="s">
        <v>87</v>
      </c>
      <c r="D20" s="41" t="s">
        <v>104</v>
      </c>
      <c r="E20" s="41" t="s">
        <v>88</v>
      </c>
      <c r="F20" s="42">
        <v>10</v>
      </c>
      <c r="G20" s="42">
        <v>0</v>
      </c>
      <c r="H20" s="42">
        <v>10</v>
      </c>
      <c r="I20" s="42">
        <v>0</v>
      </c>
      <c r="J20" s="43">
        <v>0</v>
      </c>
      <c r="K20" s="44">
        <v>0</v>
      </c>
      <c r="L20" s="42">
        <v>0</v>
      </c>
      <c r="M20" s="43">
        <v>0</v>
      </c>
      <c r="N20" s="44">
        <f t="shared" si="0"/>
        <v>0</v>
      </c>
      <c r="O20" s="42">
        <v>0</v>
      </c>
      <c r="P20" s="42">
        <v>0</v>
      </c>
      <c r="Q20" s="42">
        <v>0</v>
      </c>
      <c r="R20" s="43">
        <v>0</v>
      </c>
      <c r="S20" s="44">
        <v>0</v>
      </c>
      <c r="T20" s="43">
        <v>0</v>
      </c>
    </row>
    <row r="21" spans="1:20" ht="19.5" customHeight="1">
      <c r="A21" s="41" t="s">
        <v>83</v>
      </c>
      <c r="B21" s="41" t="s">
        <v>89</v>
      </c>
      <c r="C21" s="41" t="s">
        <v>90</v>
      </c>
      <c r="D21" s="41" t="s">
        <v>104</v>
      </c>
      <c r="E21" s="41" t="s">
        <v>91</v>
      </c>
      <c r="F21" s="42">
        <v>0.8</v>
      </c>
      <c r="G21" s="42">
        <v>0</v>
      </c>
      <c r="H21" s="42">
        <v>0.8</v>
      </c>
      <c r="I21" s="42">
        <v>0</v>
      </c>
      <c r="J21" s="43">
        <v>0</v>
      </c>
      <c r="K21" s="44">
        <v>0</v>
      </c>
      <c r="L21" s="42">
        <v>0</v>
      </c>
      <c r="M21" s="43">
        <v>0</v>
      </c>
      <c r="N21" s="44">
        <f t="shared" si="0"/>
        <v>0</v>
      </c>
      <c r="O21" s="42">
        <v>0</v>
      </c>
      <c r="P21" s="42">
        <v>0</v>
      </c>
      <c r="Q21" s="42">
        <v>0</v>
      </c>
      <c r="R21" s="43">
        <v>0</v>
      </c>
      <c r="S21" s="44">
        <v>0</v>
      </c>
      <c r="T21" s="43">
        <v>0</v>
      </c>
    </row>
    <row r="22" spans="1:20" ht="19.5" customHeight="1">
      <c r="A22" s="41" t="s">
        <v>92</v>
      </c>
      <c r="B22" s="41" t="s">
        <v>93</v>
      </c>
      <c r="C22" s="41" t="s">
        <v>94</v>
      </c>
      <c r="D22" s="41" t="s">
        <v>104</v>
      </c>
      <c r="E22" s="41" t="s">
        <v>95</v>
      </c>
      <c r="F22" s="42">
        <v>7.93</v>
      </c>
      <c r="G22" s="42">
        <v>0</v>
      </c>
      <c r="H22" s="42">
        <v>7.93</v>
      </c>
      <c r="I22" s="42">
        <v>0</v>
      </c>
      <c r="J22" s="43">
        <v>0</v>
      </c>
      <c r="K22" s="44">
        <v>0</v>
      </c>
      <c r="L22" s="42">
        <v>0</v>
      </c>
      <c r="M22" s="43">
        <v>0</v>
      </c>
      <c r="N22" s="44">
        <f t="shared" si="0"/>
        <v>0</v>
      </c>
      <c r="O22" s="42">
        <v>0</v>
      </c>
      <c r="P22" s="42">
        <v>0</v>
      </c>
      <c r="Q22" s="42">
        <v>0</v>
      </c>
      <c r="R22" s="43">
        <v>0</v>
      </c>
      <c r="S22" s="44">
        <v>0</v>
      </c>
      <c r="T22" s="43">
        <v>0</v>
      </c>
    </row>
    <row r="23" spans="1:20" ht="19.5" customHeight="1">
      <c r="A23" s="41" t="s">
        <v>96</v>
      </c>
      <c r="B23" s="41" t="s">
        <v>84</v>
      </c>
      <c r="C23" s="41" t="s">
        <v>97</v>
      </c>
      <c r="D23" s="41" t="s">
        <v>104</v>
      </c>
      <c r="E23" s="41" t="s">
        <v>98</v>
      </c>
      <c r="F23" s="42">
        <v>114.96</v>
      </c>
      <c r="G23" s="42">
        <v>0</v>
      </c>
      <c r="H23" s="42">
        <v>114.96</v>
      </c>
      <c r="I23" s="42">
        <v>0</v>
      </c>
      <c r="J23" s="43">
        <v>0</v>
      </c>
      <c r="K23" s="44">
        <v>0</v>
      </c>
      <c r="L23" s="42">
        <v>0</v>
      </c>
      <c r="M23" s="43">
        <v>0</v>
      </c>
      <c r="N23" s="44">
        <f t="shared" si="0"/>
        <v>0</v>
      </c>
      <c r="O23" s="42">
        <v>0</v>
      </c>
      <c r="P23" s="42">
        <v>0</v>
      </c>
      <c r="Q23" s="42">
        <v>0</v>
      </c>
      <c r="R23" s="43">
        <v>0</v>
      </c>
      <c r="S23" s="44">
        <v>0</v>
      </c>
      <c r="T23" s="43">
        <v>0</v>
      </c>
    </row>
    <row r="24" spans="1:20" ht="19.5" customHeight="1">
      <c r="A24" s="41" t="s">
        <v>96</v>
      </c>
      <c r="B24" s="41" t="s">
        <v>84</v>
      </c>
      <c r="C24" s="41" t="s">
        <v>89</v>
      </c>
      <c r="D24" s="41" t="s">
        <v>104</v>
      </c>
      <c r="E24" s="41" t="s">
        <v>99</v>
      </c>
      <c r="F24" s="42">
        <v>87.74</v>
      </c>
      <c r="G24" s="42">
        <v>0</v>
      </c>
      <c r="H24" s="42">
        <v>87.74</v>
      </c>
      <c r="I24" s="42">
        <v>0</v>
      </c>
      <c r="J24" s="43">
        <v>0</v>
      </c>
      <c r="K24" s="44">
        <v>0</v>
      </c>
      <c r="L24" s="42">
        <v>0</v>
      </c>
      <c r="M24" s="43">
        <v>0</v>
      </c>
      <c r="N24" s="44">
        <f t="shared" si="0"/>
        <v>0</v>
      </c>
      <c r="O24" s="42">
        <v>0</v>
      </c>
      <c r="P24" s="42">
        <v>0</v>
      </c>
      <c r="Q24" s="42">
        <v>0</v>
      </c>
      <c r="R24" s="43">
        <v>0</v>
      </c>
      <c r="S24" s="44">
        <v>0</v>
      </c>
      <c r="T24" s="43">
        <v>0</v>
      </c>
    </row>
    <row r="25" spans="1:20" ht="19.5" customHeight="1">
      <c r="A25" s="41" t="s">
        <v>100</v>
      </c>
      <c r="B25" s="41" t="s">
        <v>94</v>
      </c>
      <c r="C25" s="41" t="s">
        <v>90</v>
      </c>
      <c r="D25" s="41" t="s">
        <v>104</v>
      </c>
      <c r="E25" s="41" t="s">
        <v>101</v>
      </c>
      <c r="F25" s="42">
        <v>11.08</v>
      </c>
      <c r="G25" s="42">
        <v>0</v>
      </c>
      <c r="H25" s="42">
        <v>11.08</v>
      </c>
      <c r="I25" s="42">
        <v>0</v>
      </c>
      <c r="J25" s="43">
        <v>0</v>
      </c>
      <c r="K25" s="44">
        <v>0</v>
      </c>
      <c r="L25" s="42">
        <v>0</v>
      </c>
      <c r="M25" s="43">
        <v>0</v>
      </c>
      <c r="N25" s="44">
        <f t="shared" si="0"/>
        <v>0</v>
      </c>
      <c r="O25" s="42">
        <v>0</v>
      </c>
      <c r="P25" s="42">
        <v>0</v>
      </c>
      <c r="Q25" s="42">
        <v>0</v>
      </c>
      <c r="R25" s="43">
        <v>0</v>
      </c>
      <c r="S25" s="44">
        <v>0</v>
      </c>
      <c r="T25" s="43">
        <v>0</v>
      </c>
    </row>
    <row r="26" spans="1:20" ht="19.5" customHeight="1">
      <c r="A26" s="41" t="s">
        <v>38</v>
      </c>
      <c r="B26" s="41" t="s">
        <v>38</v>
      </c>
      <c r="C26" s="41" t="s">
        <v>38</v>
      </c>
      <c r="D26" s="41" t="s">
        <v>38</v>
      </c>
      <c r="E26" s="41" t="s">
        <v>106</v>
      </c>
      <c r="F26" s="42">
        <v>1469.44</v>
      </c>
      <c r="G26" s="42">
        <v>1168.18</v>
      </c>
      <c r="H26" s="42">
        <v>301.26</v>
      </c>
      <c r="I26" s="42">
        <v>0</v>
      </c>
      <c r="J26" s="43">
        <v>0</v>
      </c>
      <c r="K26" s="44">
        <v>0</v>
      </c>
      <c r="L26" s="42">
        <v>0</v>
      </c>
      <c r="M26" s="43">
        <v>0</v>
      </c>
      <c r="N26" s="44">
        <f t="shared" si="0"/>
        <v>0</v>
      </c>
      <c r="O26" s="42">
        <v>0</v>
      </c>
      <c r="P26" s="42">
        <v>0</v>
      </c>
      <c r="Q26" s="42">
        <v>0</v>
      </c>
      <c r="R26" s="43">
        <v>0</v>
      </c>
      <c r="S26" s="44">
        <v>0</v>
      </c>
      <c r="T26" s="43">
        <v>0</v>
      </c>
    </row>
    <row r="27" spans="1:20" ht="19.5" customHeight="1">
      <c r="A27" s="41" t="s">
        <v>103</v>
      </c>
      <c r="B27" s="41" t="s">
        <v>94</v>
      </c>
      <c r="C27" s="41" t="s">
        <v>87</v>
      </c>
      <c r="D27" s="41" t="s">
        <v>107</v>
      </c>
      <c r="E27" s="41" t="s">
        <v>105</v>
      </c>
      <c r="F27" s="42">
        <v>20</v>
      </c>
      <c r="G27" s="42">
        <v>0</v>
      </c>
      <c r="H27" s="42">
        <v>20</v>
      </c>
      <c r="I27" s="42">
        <v>0</v>
      </c>
      <c r="J27" s="43">
        <v>0</v>
      </c>
      <c r="K27" s="44">
        <v>0</v>
      </c>
      <c r="L27" s="42">
        <v>0</v>
      </c>
      <c r="M27" s="43">
        <v>0</v>
      </c>
      <c r="N27" s="44">
        <f t="shared" si="0"/>
        <v>0</v>
      </c>
      <c r="O27" s="42">
        <v>0</v>
      </c>
      <c r="P27" s="42">
        <v>0</v>
      </c>
      <c r="Q27" s="42">
        <v>0</v>
      </c>
      <c r="R27" s="43">
        <v>0</v>
      </c>
      <c r="S27" s="44">
        <v>0</v>
      </c>
      <c r="T27" s="43">
        <v>0</v>
      </c>
    </row>
    <row r="28" spans="1:20" ht="19.5" customHeight="1">
      <c r="A28" s="41" t="s">
        <v>103</v>
      </c>
      <c r="B28" s="41" t="s">
        <v>97</v>
      </c>
      <c r="C28" s="41" t="s">
        <v>94</v>
      </c>
      <c r="D28" s="41" t="s">
        <v>107</v>
      </c>
      <c r="E28" s="41" t="s">
        <v>108</v>
      </c>
      <c r="F28" s="42">
        <v>20</v>
      </c>
      <c r="G28" s="42">
        <v>0</v>
      </c>
      <c r="H28" s="42">
        <v>20</v>
      </c>
      <c r="I28" s="42">
        <v>0</v>
      </c>
      <c r="J28" s="43">
        <v>0</v>
      </c>
      <c r="K28" s="44">
        <v>0</v>
      </c>
      <c r="L28" s="42">
        <v>0</v>
      </c>
      <c r="M28" s="43">
        <v>0</v>
      </c>
      <c r="N28" s="44">
        <f t="shared" si="0"/>
        <v>0</v>
      </c>
      <c r="O28" s="42">
        <v>0</v>
      </c>
      <c r="P28" s="42">
        <v>0</v>
      </c>
      <c r="Q28" s="42">
        <v>0</v>
      </c>
      <c r="R28" s="43">
        <v>0</v>
      </c>
      <c r="S28" s="44">
        <v>0</v>
      </c>
      <c r="T28" s="43">
        <v>0</v>
      </c>
    </row>
    <row r="29" spans="1:20" ht="19.5" customHeight="1">
      <c r="A29" s="41" t="s">
        <v>96</v>
      </c>
      <c r="B29" s="41" t="s">
        <v>84</v>
      </c>
      <c r="C29" s="41" t="s">
        <v>109</v>
      </c>
      <c r="D29" s="41" t="s">
        <v>107</v>
      </c>
      <c r="E29" s="41" t="s">
        <v>110</v>
      </c>
      <c r="F29" s="42">
        <v>320.98</v>
      </c>
      <c r="G29" s="42">
        <v>320.98</v>
      </c>
      <c r="H29" s="42">
        <v>0</v>
      </c>
      <c r="I29" s="42">
        <v>0</v>
      </c>
      <c r="J29" s="43">
        <v>0</v>
      </c>
      <c r="K29" s="44">
        <v>0</v>
      </c>
      <c r="L29" s="42">
        <v>0</v>
      </c>
      <c r="M29" s="43">
        <v>0</v>
      </c>
      <c r="N29" s="44">
        <f t="shared" si="0"/>
        <v>0</v>
      </c>
      <c r="O29" s="42">
        <v>0</v>
      </c>
      <c r="P29" s="42">
        <v>0</v>
      </c>
      <c r="Q29" s="42">
        <v>0</v>
      </c>
      <c r="R29" s="43">
        <v>0</v>
      </c>
      <c r="S29" s="44">
        <v>0</v>
      </c>
      <c r="T29" s="43">
        <v>0</v>
      </c>
    </row>
    <row r="30" spans="1:20" ht="19.5" customHeight="1">
      <c r="A30" s="41" t="s">
        <v>96</v>
      </c>
      <c r="B30" s="41" t="s">
        <v>84</v>
      </c>
      <c r="C30" s="41" t="s">
        <v>89</v>
      </c>
      <c r="D30" s="41" t="s">
        <v>107</v>
      </c>
      <c r="E30" s="41" t="s">
        <v>99</v>
      </c>
      <c r="F30" s="42">
        <v>1108.46</v>
      </c>
      <c r="G30" s="42">
        <v>847.2</v>
      </c>
      <c r="H30" s="42">
        <v>261.26</v>
      </c>
      <c r="I30" s="42">
        <v>0</v>
      </c>
      <c r="J30" s="43">
        <v>0</v>
      </c>
      <c r="K30" s="44">
        <v>0</v>
      </c>
      <c r="L30" s="42">
        <v>0</v>
      </c>
      <c r="M30" s="43">
        <v>0</v>
      </c>
      <c r="N30" s="44">
        <f t="shared" si="0"/>
        <v>0</v>
      </c>
      <c r="O30" s="42">
        <v>0</v>
      </c>
      <c r="P30" s="42">
        <v>0</v>
      </c>
      <c r="Q30" s="42">
        <v>0</v>
      </c>
      <c r="R30" s="43">
        <v>0</v>
      </c>
      <c r="S30" s="44">
        <v>0</v>
      </c>
      <c r="T30" s="43">
        <v>0</v>
      </c>
    </row>
    <row r="31" spans="1:20" ht="19.5" customHeight="1">
      <c r="A31" s="41" t="s">
        <v>38</v>
      </c>
      <c r="B31" s="41" t="s">
        <v>38</v>
      </c>
      <c r="C31" s="41" t="s">
        <v>38</v>
      </c>
      <c r="D31" s="41" t="s">
        <v>38</v>
      </c>
      <c r="E31" s="41" t="s">
        <v>111</v>
      </c>
      <c r="F31" s="42">
        <v>365.73</v>
      </c>
      <c r="G31" s="42">
        <v>0</v>
      </c>
      <c r="H31" s="42">
        <v>365.73</v>
      </c>
      <c r="I31" s="42">
        <v>0</v>
      </c>
      <c r="J31" s="43">
        <v>0</v>
      </c>
      <c r="K31" s="44">
        <v>0</v>
      </c>
      <c r="L31" s="42">
        <v>0</v>
      </c>
      <c r="M31" s="43">
        <v>0</v>
      </c>
      <c r="N31" s="44">
        <f t="shared" si="0"/>
        <v>0</v>
      </c>
      <c r="O31" s="42">
        <v>0</v>
      </c>
      <c r="P31" s="42">
        <v>0</v>
      </c>
      <c r="Q31" s="42">
        <v>0</v>
      </c>
      <c r="R31" s="43">
        <v>0</v>
      </c>
      <c r="S31" s="44">
        <v>0</v>
      </c>
      <c r="T31" s="43">
        <v>0</v>
      </c>
    </row>
    <row r="32" spans="1:20" ht="19.5" customHeight="1">
      <c r="A32" s="41" t="s">
        <v>83</v>
      </c>
      <c r="B32" s="41" t="s">
        <v>84</v>
      </c>
      <c r="C32" s="41" t="s">
        <v>84</v>
      </c>
      <c r="D32" s="41" t="s">
        <v>112</v>
      </c>
      <c r="E32" s="41" t="s">
        <v>86</v>
      </c>
      <c r="F32" s="42">
        <v>32.57</v>
      </c>
      <c r="G32" s="42">
        <v>0</v>
      </c>
      <c r="H32" s="42">
        <v>32.57</v>
      </c>
      <c r="I32" s="42">
        <v>0</v>
      </c>
      <c r="J32" s="43">
        <v>0</v>
      </c>
      <c r="K32" s="44">
        <v>0</v>
      </c>
      <c r="L32" s="42">
        <v>0</v>
      </c>
      <c r="M32" s="43">
        <v>0</v>
      </c>
      <c r="N32" s="44">
        <f t="shared" si="0"/>
        <v>0</v>
      </c>
      <c r="O32" s="42">
        <v>0</v>
      </c>
      <c r="P32" s="42">
        <v>0</v>
      </c>
      <c r="Q32" s="42">
        <v>0</v>
      </c>
      <c r="R32" s="43">
        <v>0</v>
      </c>
      <c r="S32" s="44">
        <v>0</v>
      </c>
      <c r="T32" s="43">
        <v>0</v>
      </c>
    </row>
    <row r="33" spans="1:20" ht="19.5" customHeight="1">
      <c r="A33" s="41" t="s">
        <v>83</v>
      </c>
      <c r="B33" s="41" t="s">
        <v>84</v>
      </c>
      <c r="C33" s="41" t="s">
        <v>87</v>
      </c>
      <c r="D33" s="41" t="s">
        <v>112</v>
      </c>
      <c r="E33" s="41" t="s">
        <v>88</v>
      </c>
      <c r="F33" s="42">
        <v>12.8</v>
      </c>
      <c r="G33" s="42">
        <v>0</v>
      </c>
      <c r="H33" s="42">
        <v>12.8</v>
      </c>
      <c r="I33" s="42">
        <v>0</v>
      </c>
      <c r="J33" s="43">
        <v>0</v>
      </c>
      <c r="K33" s="44">
        <v>0</v>
      </c>
      <c r="L33" s="42">
        <v>0</v>
      </c>
      <c r="M33" s="43">
        <v>0</v>
      </c>
      <c r="N33" s="44">
        <f t="shared" si="0"/>
        <v>0</v>
      </c>
      <c r="O33" s="42">
        <v>0</v>
      </c>
      <c r="P33" s="42">
        <v>0</v>
      </c>
      <c r="Q33" s="42">
        <v>0</v>
      </c>
      <c r="R33" s="43">
        <v>0</v>
      </c>
      <c r="S33" s="44">
        <v>0</v>
      </c>
      <c r="T33" s="43">
        <v>0</v>
      </c>
    </row>
    <row r="34" spans="1:20" ht="19.5" customHeight="1">
      <c r="A34" s="41" t="s">
        <v>83</v>
      </c>
      <c r="B34" s="41" t="s">
        <v>89</v>
      </c>
      <c r="C34" s="41" t="s">
        <v>90</v>
      </c>
      <c r="D34" s="41" t="s">
        <v>112</v>
      </c>
      <c r="E34" s="41" t="s">
        <v>91</v>
      </c>
      <c r="F34" s="42">
        <v>3.92</v>
      </c>
      <c r="G34" s="42">
        <v>0</v>
      </c>
      <c r="H34" s="42">
        <v>3.92</v>
      </c>
      <c r="I34" s="42">
        <v>0</v>
      </c>
      <c r="J34" s="43">
        <v>0</v>
      </c>
      <c r="K34" s="44">
        <v>0</v>
      </c>
      <c r="L34" s="42">
        <v>0</v>
      </c>
      <c r="M34" s="43">
        <v>0</v>
      </c>
      <c r="N34" s="44">
        <f t="shared" si="0"/>
        <v>0</v>
      </c>
      <c r="O34" s="42">
        <v>0</v>
      </c>
      <c r="P34" s="42">
        <v>0</v>
      </c>
      <c r="Q34" s="42">
        <v>0</v>
      </c>
      <c r="R34" s="43">
        <v>0</v>
      </c>
      <c r="S34" s="44">
        <v>0</v>
      </c>
      <c r="T34" s="43">
        <v>0</v>
      </c>
    </row>
    <row r="35" spans="1:20" ht="19.5" customHeight="1">
      <c r="A35" s="41" t="s">
        <v>92</v>
      </c>
      <c r="B35" s="41" t="s">
        <v>93</v>
      </c>
      <c r="C35" s="41" t="s">
        <v>94</v>
      </c>
      <c r="D35" s="41" t="s">
        <v>112</v>
      </c>
      <c r="E35" s="41" t="s">
        <v>95</v>
      </c>
      <c r="F35" s="42">
        <v>12.35</v>
      </c>
      <c r="G35" s="42">
        <v>0</v>
      </c>
      <c r="H35" s="42">
        <v>12.35</v>
      </c>
      <c r="I35" s="42">
        <v>0</v>
      </c>
      <c r="J35" s="43">
        <v>0</v>
      </c>
      <c r="K35" s="44">
        <v>0</v>
      </c>
      <c r="L35" s="42">
        <v>0</v>
      </c>
      <c r="M35" s="43">
        <v>0</v>
      </c>
      <c r="N35" s="44">
        <f t="shared" si="0"/>
        <v>0</v>
      </c>
      <c r="O35" s="42">
        <v>0</v>
      </c>
      <c r="P35" s="42">
        <v>0</v>
      </c>
      <c r="Q35" s="42">
        <v>0</v>
      </c>
      <c r="R35" s="43">
        <v>0</v>
      </c>
      <c r="S35" s="44">
        <v>0</v>
      </c>
      <c r="T35" s="43">
        <v>0</v>
      </c>
    </row>
    <row r="36" spans="1:20" ht="19.5" customHeight="1">
      <c r="A36" s="41" t="s">
        <v>113</v>
      </c>
      <c r="B36" s="41" t="s">
        <v>90</v>
      </c>
      <c r="C36" s="41" t="s">
        <v>97</v>
      </c>
      <c r="D36" s="41" t="s">
        <v>112</v>
      </c>
      <c r="E36" s="41" t="s">
        <v>114</v>
      </c>
      <c r="F36" s="42">
        <v>169.3</v>
      </c>
      <c r="G36" s="42">
        <v>0</v>
      </c>
      <c r="H36" s="42">
        <v>169.3</v>
      </c>
      <c r="I36" s="42">
        <v>0</v>
      </c>
      <c r="J36" s="43">
        <v>0</v>
      </c>
      <c r="K36" s="44">
        <v>0</v>
      </c>
      <c r="L36" s="42">
        <v>0</v>
      </c>
      <c r="M36" s="43">
        <v>0</v>
      </c>
      <c r="N36" s="44">
        <f t="shared" si="0"/>
        <v>0</v>
      </c>
      <c r="O36" s="42">
        <v>0</v>
      </c>
      <c r="P36" s="42">
        <v>0</v>
      </c>
      <c r="Q36" s="42">
        <v>0</v>
      </c>
      <c r="R36" s="43">
        <v>0</v>
      </c>
      <c r="S36" s="44">
        <v>0</v>
      </c>
      <c r="T36" s="43">
        <v>0</v>
      </c>
    </row>
    <row r="37" spans="1:20" ht="19.5" customHeight="1">
      <c r="A37" s="41" t="s">
        <v>113</v>
      </c>
      <c r="B37" s="41" t="s">
        <v>90</v>
      </c>
      <c r="C37" s="41" t="s">
        <v>93</v>
      </c>
      <c r="D37" s="41" t="s">
        <v>112</v>
      </c>
      <c r="E37" s="41" t="s">
        <v>115</v>
      </c>
      <c r="F37" s="42">
        <v>118.29</v>
      </c>
      <c r="G37" s="42">
        <v>0</v>
      </c>
      <c r="H37" s="42">
        <v>118.29</v>
      </c>
      <c r="I37" s="42">
        <v>0</v>
      </c>
      <c r="J37" s="43">
        <v>0</v>
      </c>
      <c r="K37" s="44">
        <v>0</v>
      </c>
      <c r="L37" s="42">
        <v>0</v>
      </c>
      <c r="M37" s="43">
        <v>0</v>
      </c>
      <c r="N37" s="44">
        <f t="shared" si="0"/>
        <v>0</v>
      </c>
      <c r="O37" s="42">
        <v>0</v>
      </c>
      <c r="P37" s="42">
        <v>0</v>
      </c>
      <c r="Q37" s="42">
        <v>0</v>
      </c>
      <c r="R37" s="43">
        <v>0</v>
      </c>
      <c r="S37" s="44">
        <v>0</v>
      </c>
      <c r="T37" s="43">
        <v>0</v>
      </c>
    </row>
    <row r="38" spans="1:20" ht="19.5" customHeight="1">
      <c r="A38" s="41" t="s">
        <v>100</v>
      </c>
      <c r="B38" s="41" t="s">
        <v>94</v>
      </c>
      <c r="C38" s="41" t="s">
        <v>90</v>
      </c>
      <c r="D38" s="41" t="s">
        <v>112</v>
      </c>
      <c r="E38" s="41" t="s">
        <v>101</v>
      </c>
      <c r="F38" s="42">
        <v>16.5</v>
      </c>
      <c r="G38" s="42">
        <v>0</v>
      </c>
      <c r="H38" s="42">
        <v>16.5</v>
      </c>
      <c r="I38" s="42">
        <v>0</v>
      </c>
      <c r="J38" s="43">
        <v>0</v>
      </c>
      <c r="K38" s="44">
        <v>0</v>
      </c>
      <c r="L38" s="42">
        <v>0</v>
      </c>
      <c r="M38" s="43">
        <v>0</v>
      </c>
      <c r="N38" s="44">
        <f t="shared" si="0"/>
        <v>0</v>
      </c>
      <c r="O38" s="42">
        <v>0</v>
      </c>
      <c r="P38" s="42">
        <v>0</v>
      </c>
      <c r="Q38" s="42">
        <v>0</v>
      </c>
      <c r="R38" s="43">
        <v>0</v>
      </c>
      <c r="S38" s="44">
        <v>0</v>
      </c>
      <c r="T38" s="43">
        <v>0</v>
      </c>
    </row>
    <row r="39" spans="1:20" ht="19.5" customHeight="1">
      <c r="A39" s="41" t="s">
        <v>38</v>
      </c>
      <c r="B39" s="41" t="s">
        <v>38</v>
      </c>
      <c r="C39" s="41" t="s">
        <v>38</v>
      </c>
      <c r="D39" s="41" t="s">
        <v>38</v>
      </c>
      <c r="E39" s="41" t="s">
        <v>116</v>
      </c>
      <c r="F39" s="42">
        <v>18</v>
      </c>
      <c r="G39" s="42">
        <v>0</v>
      </c>
      <c r="H39" s="42">
        <v>18</v>
      </c>
      <c r="I39" s="42">
        <v>0</v>
      </c>
      <c r="J39" s="43">
        <v>0</v>
      </c>
      <c r="K39" s="44">
        <v>0</v>
      </c>
      <c r="L39" s="42">
        <v>0</v>
      </c>
      <c r="M39" s="43">
        <v>0</v>
      </c>
      <c r="N39" s="44">
        <f t="shared" si="0"/>
        <v>0</v>
      </c>
      <c r="O39" s="42">
        <v>0</v>
      </c>
      <c r="P39" s="42">
        <v>0</v>
      </c>
      <c r="Q39" s="42">
        <v>0</v>
      </c>
      <c r="R39" s="43">
        <v>0</v>
      </c>
      <c r="S39" s="44">
        <v>0</v>
      </c>
      <c r="T39" s="43">
        <v>0</v>
      </c>
    </row>
    <row r="40" spans="1:20" ht="19.5" customHeight="1">
      <c r="A40" s="41" t="s">
        <v>96</v>
      </c>
      <c r="B40" s="41" t="s">
        <v>84</v>
      </c>
      <c r="C40" s="41" t="s">
        <v>89</v>
      </c>
      <c r="D40" s="41" t="s">
        <v>117</v>
      </c>
      <c r="E40" s="41" t="s">
        <v>99</v>
      </c>
      <c r="F40" s="42">
        <v>18</v>
      </c>
      <c r="G40" s="42">
        <v>0</v>
      </c>
      <c r="H40" s="42">
        <v>18</v>
      </c>
      <c r="I40" s="42">
        <v>0</v>
      </c>
      <c r="J40" s="43">
        <v>0</v>
      </c>
      <c r="K40" s="44">
        <v>0</v>
      </c>
      <c r="L40" s="42">
        <v>0</v>
      </c>
      <c r="M40" s="43">
        <v>0</v>
      </c>
      <c r="N40" s="44">
        <f t="shared" si="0"/>
        <v>0</v>
      </c>
      <c r="O40" s="42">
        <v>0</v>
      </c>
      <c r="P40" s="42">
        <v>0</v>
      </c>
      <c r="Q40" s="42">
        <v>0</v>
      </c>
      <c r="R40" s="43">
        <v>0</v>
      </c>
      <c r="S40" s="44">
        <v>0</v>
      </c>
      <c r="T40" s="43">
        <v>0</v>
      </c>
    </row>
  </sheetData>
  <sheetProtection/>
  <mergeCells count="22">
    <mergeCell ref="K5:K6"/>
    <mergeCell ref="L5:L6"/>
    <mergeCell ref="I4:I6"/>
    <mergeCell ref="T4:T6"/>
    <mergeCell ref="N4:R4"/>
    <mergeCell ref="S4:S6"/>
    <mergeCell ref="K4:L4"/>
    <mergeCell ref="A4:E4"/>
    <mergeCell ref="M4:M6"/>
    <mergeCell ref="G4:G6"/>
    <mergeCell ref="H4:H6"/>
    <mergeCell ref="A5:C5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45"/>
      <c r="C1" s="45"/>
      <c r="D1" s="45"/>
      <c r="E1" s="45"/>
      <c r="F1" s="45"/>
      <c r="G1" s="45"/>
      <c r="H1" s="45"/>
      <c r="I1" s="45"/>
      <c r="J1" s="46" t="s">
        <v>118</v>
      </c>
    </row>
    <row r="2" spans="1:10" ht="19.5" customHeight="1">
      <c r="A2" s="105" t="s">
        <v>119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9.5" customHeight="1">
      <c r="A3" s="9" t="s">
        <v>0</v>
      </c>
      <c r="B3" s="9"/>
      <c r="C3" s="9"/>
      <c r="D3" s="9"/>
      <c r="E3" s="9"/>
      <c r="F3" s="47"/>
      <c r="G3" s="47"/>
      <c r="H3" s="47"/>
      <c r="I3" s="47"/>
      <c r="J3" s="11" t="s">
        <v>5</v>
      </c>
    </row>
    <row r="4" spans="1:10" ht="19.5" customHeight="1">
      <c r="A4" s="106" t="s">
        <v>57</v>
      </c>
      <c r="B4" s="135"/>
      <c r="C4" s="135"/>
      <c r="D4" s="135"/>
      <c r="E4" s="107"/>
      <c r="F4" s="132" t="s">
        <v>58</v>
      </c>
      <c r="G4" s="133" t="s">
        <v>120</v>
      </c>
      <c r="H4" s="134" t="s">
        <v>121</v>
      </c>
      <c r="I4" s="134" t="s">
        <v>122</v>
      </c>
      <c r="J4" s="128" t="s">
        <v>123</v>
      </c>
    </row>
    <row r="5" spans="1:10" ht="19.5" customHeight="1">
      <c r="A5" s="106" t="s">
        <v>68</v>
      </c>
      <c r="B5" s="135"/>
      <c r="C5" s="107"/>
      <c r="D5" s="131" t="s">
        <v>69</v>
      </c>
      <c r="E5" s="129" t="s">
        <v>124</v>
      </c>
      <c r="F5" s="133"/>
      <c r="G5" s="133"/>
      <c r="H5" s="134"/>
      <c r="I5" s="134"/>
      <c r="J5" s="128"/>
    </row>
    <row r="6" spans="1:10" ht="15" customHeight="1">
      <c r="A6" s="48" t="s">
        <v>78</v>
      </c>
      <c r="B6" s="48" t="s">
        <v>79</v>
      </c>
      <c r="C6" s="49" t="s">
        <v>80</v>
      </c>
      <c r="D6" s="128"/>
      <c r="E6" s="130"/>
      <c r="F6" s="133"/>
      <c r="G6" s="133"/>
      <c r="H6" s="134"/>
      <c r="I6" s="134"/>
      <c r="J6" s="128"/>
    </row>
    <row r="7" spans="1:10" ht="19.5" customHeight="1">
      <c r="A7" s="50" t="s">
        <v>38</v>
      </c>
      <c r="B7" s="50" t="s">
        <v>38</v>
      </c>
      <c r="C7" s="50" t="s">
        <v>38</v>
      </c>
      <c r="D7" s="51" t="s">
        <v>38</v>
      </c>
      <c r="E7" s="51" t="s">
        <v>58</v>
      </c>
      <c r="F7" s="52">
        <f aca="true" t="shared" si="0" ref="F7:F40">SUM(G7:J7)</f>
        <v>2889.98</v>
      </c>
      <c r="G7" s="52">
        <v>752.04</v>
      </c>
      <c r="H7" s="52">
        <v>2137.94</v>
      </c>
      <c r="I7" s="52">
        <v>0</v>
      </c>
      <c r="J7" s="19">
        <v>0</v>
      </c>
    </row>
    <row r="8" spans="1:10" ht="19.5" customHeight="1">
      <c r="A8" s="50" t="s">
        <v>38</v>
      </c>
      <c r="B8" s="50" t="s">
        <v>38</v>
      </c>
      <c r="C8" s="50" t="s">
        <v>38</v>
      </c>
      <c r="D8" s="51" t="s">
        <v>38</v>
      </c>
      <c r="E8" s="51" t="s">
        <v>81</v>
      </c>
      <c r="F8" s="52">
        <f t="shared" si="0"/>
        <v>2889.98</v>
      </c>
      <c r="G8" s="52">
        <v>752.04</v>
      </c>
      <c r="H8" s="52">
        <v>2137.94</v>
      </c>
      <c r="I8" s="52">
        <v>0</v>
      </c>
      <c r="J8" s="19">
        <v>0</v>
      </c>
    </row>
    <row r="9" spans="1:10" ht="19.5" customHeight="1">
      <c r="A9" s="50" t="s">
        <v>38</v>
      </c>
      <c r="B9" s="50" t="s">
        <v>38</v>
      </c>
      <c r="C9" s="50" t="s">
        <v>38</v>
      </c>
      <c r="D9" s="51" t="s">
        <v>38</v>
      </c>
      <c r="E9" s="51" t="s">
        <v>82</v>
      </c>
      <c r="F9" s="52">
        <f t="shared" si="0"/>
        <v>761.29</v>
      </c>
      <c r="G9" s="52">
        <v>230.69</v>
      </c>
      <c r="H9" s="52">
        <v>530.6</v>
      </c>
      <c r="I9" s="52">
        <v>0</v>
      </c>
      <c r="J9" s="19">
        <v>0</v>
      </c>
    </row>
    <row r="10" spans="1:10" ht="19.5" customHeight="1">
      <c r="A10" s="50" t="s">
        <v>83</v>
      </c>
      <c r="B10" s="50" t="s">
        <v>84</v>
      </c>
      <c r="C10" s="50" t="s">
        <v>84</v>
      </c>
      <c r="D10" s="51" t="s">
        <v>85</v>
      </c>
      <c r="E10" s="51" t="s">
        <v>86</v>
      </c>
      <c r="F10" s="52">
        <f t="shared" si="0"/>
        <v>33.3</v>
      </c>
      <c r="G10" s="52">
        <v>33.3</v>
      </c>
      <c r="H10" s="52">
        <v>0</v>
      </c>
      <c r="I10" s="52">
        <v>0</v>
      </c>
      <c r="J10" s="19">
        <v>0</v>
      </c>
    </row>
    <row r="11" spans="1:10" ht="19.5" customHeight="1">
      <c r="A11" s="50" t="s">
        <v>83</v>
      </c>
      <c r="B11" s="50" t="s">
        <v>84</v>
      </c>
      <c r="C11" s="50" t="s">
        <v>87</v>
      </c>
      <c r="D11" s="51" t="s">
        <v>85</v>
      </c>
      <c r="E11" s="51" t="s">
        <v>88</v>
      </c>
      <c r="F11" s="52">
        <f t="shared" si="0"/>
        <v>11</v>
      </c>
      <c r="G11" s="52">
        <v>11</v>
      </c>
      <c r="H11" s="52">
        <v>0</v>
      </c>
      <c r="I11" s="52">
        <v>0</v>
      </c>
      <c r="J11" s="19">
        <v>0</v>
      </c>
    </row>
    <row r="12" spans="1:10" ht="19.5" customHeight="1">
      <c r="A12" s="50" t="s">
        <v>83</v>
      </c>
      <c r="B12" s="50" t="s">
        <v>89</v>
      </c>
      <c r="C12" s="50" t="s">
        <v>90</v>
      </c>
      <c r="D12" s="51" t="s">
        <v>85</v>
      </c>
      <c r="E12" s="51" t="s">
        <v>91</v>
      </c>
      <c r="F12" s="52">
        <f t="shared" si="0"/>
        <v>1.76</v>
      </c>
      <c r="G12" s="52">
        <v>1.76</v>
      </c>
      <c r="H12" s="52">
        <v>0</v>
      </c>
      <c r="I12" s="52">
        <v>0</v>
      </c>
      <c r="J12" s="19">
        <v>0</v>
      </c>
    </row>
    <row r="13" spans="1:10" ht="19.5" customHeight="1">
      <c r="A13" s="50" t="s">
        <v>92</v>
      </c>
      <c r="B13" s="50" t="s">
        <v>93</v>
      </c>
      <c r="C13" s="50" t="s">
        <v>94</v>
      </c>
      <c r="D13" s="51" t="s">
        <v>85</v>
      </c>
      <c r="E13" s="51" t="s">
        <v>95</v>
      </c>
      <c r="F13" s="52">
        <f t="shared" si="0"/>
        <v>5</v>
      </c>
      <c r="G13" s="52">
        <v>5</v>
      </c>
      <c r="H13" s="52">
        <v>0</v>
      </c>
      <c r="I13" s="52">
        <v>0</v>
      </c>
      <c r="J13" s="19">
        <v>0</v>
      </c>
    </row>
    <row r="14" spans="1:10" ht="19.5" customHeight="1">
      <c r="A14" s="50" t="s">
        <v>96</v>
      </c>
      <c r="B14" s="50" t="s">
        <v>84</v>
      </c>
      <c r="C14" s="50" t="s">
        <v>97</v>
      </c>
      <c r="D14" s="51" t="s">
        <v>85</v>
      </c>
      <c r="E14" s="51" t="s">
        <v>98</v>
      </c>
      <c r="F14" s="52">
        <f t="shared" si="0"/>
        <v>135.51</v>
      </c>
      <c r="G14" s="52">
        <v>135.51</v>
      </c>
      <c r="H14" s="52">
        <v>0</v>
      </c>
      <c r="I14" s="52">
        <v>0</v>
      </c>
      <c r="J14" s="19">
        <v>0</v>
      </c>
    </row>
    <row r="15" spans="1:10" ht="19.5" customHeight="1">
      <c r="A15" s="50" t="s">
        <v>96</v>
      </c>
      <c r="B15" s="50" t="s">
        <v>84</v>
      </c>
      <c r="C15" s="50" t="s">
        <v>89</v>
      </c>
      <c r="D15" s="51" t="s">
        <v>85</v>
      </c>
      <c r="E15" s="51" t="s">
        <v>99</v>
      </c>
      <c r="F15" s="52">
        <f t="shared" si="0"/>
        <v>566.6</v>
      </c>
      <c r="G15" s="52">
        <v>36</v>
      </c>
      <c r="H15" s="52">
        <v>530.6</v>
      </c>
      <c r="I15" s="52">
        <v>0</v>
      </c>
      <c r="J15" s="19">
        <v>0</v>
      </c>
    </row>
    <row r="16" spans="1:10" ht="19.5" customHeight="1">
      <c r="A16" s="50" t="s">
        <v>100</v>
      </c>
      <c r="B16" s="50" t="s">
        <v>94</v>
      </c>
      <c r="C16" s="50" t="s">
        <v>90</v>
      </c>
      <c r="D16" s="51" t="s">
        <v>85</v>
      </c>
      <c r="E16" s="51" t="s">
        <v>101</v>
      </c>
      <c r="F16" s="52">
        <f t="shared" si="0"/>
        <v>8.12</v>
      </c>
      <c r="G16" s="52">
        <v>8.12</v>
      </c>
      <c r="H16" s="52">
        <v>0</v>
      </c>
      <c r="I16" s="52">
        <v>0</v>
      </c>
      <c r="J16" s="19">
        <v>0</v>
      </c>
    </row>
    <row r="17" spans="1:10" ht="19.5" customHeight="1">
      <c r="A17" s="50" t="s">
        <v>38</v>
      </c>
      <c r="B17" s="50" t="s">
        <v>38</v>
      </c>
      <c r="C17" s="50" t="s">
        <v>38</v>
      </c>
      <c r="D17" s="51" t="s">
        <v>38</v>
      </c>
      <c r="E17" s="51" t="s">
        <v>102</v>
      </c>
      <c r="F17" s="52">
        <f t="shared" si="0"/>
        <v>275.52</v>
      </c>
      <c r="G17" s="52">
        <v>212.01</v>
      </c>
      <c r="H17" s="52">
        <v>63.51</v>
      </c>
      <c r="I17" s="52">
        <v>0</v>
      </c>
      <c r="J17" s="19">
        <v>0</v>
      </c>
    </row>
    <row r="18" spans="1:10" ht="19.5" customHeight="1">
      <c r="A18" s="50" t="s">
        <v>103</v>
      </c>
      <c r="B18" s="50" t="s">
        <v>94</v>
      </c>
      <c r="C18" s="50" t="s">
        <v>87</v>
      </c>
      <c r="D18" s="51" t="s">
        <v>104</v>
      </c>
      <c r="E18" s="51" t="s">
        <v>105</v>
      </c>
      <c r="F18" s="52">
        <f t="shared" si="0"/>
        <v>18.41</v>
      </c>
      <c r="G18" s="52">
        <v>0</v>
      </c>
      <c r="H18" s="52">
        <v>18.41</v>
      </c>
      <c r="I18" s="52">
        <v>0</v>
      </c>
      <c r="J18" s="19">
        <v>0</v>
      </c>
    </row>
    <row r="19" spans="1:10" ht="19.5" customHeight="1">
      <c r="A19" s="50" t="s">
        <v>83</v>
      </c>
      <c r="B19" s="50" t="s">
        <v>84</v>
      </c>
      <c r="C19" s="50" t="s">
        <v>84</v>
      </c>
      <c r="D19" s="51" t="s">
        <v>104</v>
      </c>
      <c r="E19" s="51" t="s">
        <v>86</v>
      </c>
      <c r="F19" s="52">
        <f t="shared" si="0"/>
        <v>24.6</v>
      </c>
      <c r="G19" s="52">
        <v>24.6</v>
      </c>
      <c r="H19" s="52">
        <v>0</v>
      </c>
      <c r="I19" s="52">
        <v>0</v>
      </c>
      <c r="J19" s="19">
        <v>0</v>
      </c>
    </row>
    <row r="20" spans="1:10" ht="19.5" customHeight="1">
      <c r="A20" s="50" t="s">
        <v>83</v>
      </c>
      <c r="B20" s="50" t="s">
        <v>84</v>
      </c>
      <c r="C20" s="50" t="s">
        <v>87</v>
      </c>
      <c r="D20" s="51" t="s">
        <v>104</v>
      </c>
      <c r="E20" s="51" t="s">
        <v>88</v>
      </c>
      <c r="F20" s="52">
        <f t="shared" si="0"/>
        <v>10</v>
      </c>
      <c r="G20" s="52">
        <v>10</v>
      </c>
      <c r="H20" s="52">
        <v>0</v>
      </c>
      <c r="I20" s="52">
        <v>0</v>
      </c>
      <c r="J20" s="19">
        <v>0</v>
      </c>
    </row>
    <row r="21" spans="1:10" ht="19.5" customHeight="1">
      <c r="A21" s="50" t="s">
        <v>83</v>
      </c>
      <c r="B21" s="50" t="s">
        <v>89</v>
      </c>
      <c r="C21" s="50" t="s">
        <v>90</v>
      </c>
      <c r="D21" s="51" t="s">
        <v>104</v>
      </c>
      <c r="E21" s="51" t="s">
        <v>91</v>
      </c>
      <c r="F21" s="52">
        <f t="shared" si="0"/>
        <v>0.8</v>
      </c>
      <c r="G21" s="52">
        <v>0.8</v>
      </c>
      <c r="H21" s="52">
        <v>0</v>
      </c>
      <c r="I21" s="52">
        <v>0</v>
      </c>
      <c r="J21" s="19">
        <v>0</v>
      </c>
    </row>
    <row r="22" spans="1:10" ht="19.5" customHeight="1">
      <c r="A22" s="50" t="s">
        <v>92</v>
      </c>
      <c r="B22" s="50" t="s">
        <v>93</v>
      </c>
      <c r="C22" s="50" t="s">
        <v>94</v>
      </c>
      <c r="D22" s="51" t="s">
        <v>104</v>
      </c>
      <c r="E22" s="51" t="s">
        <v>95</v>
      </c>
      <c r="F22" s="52">
        <f t="shared" si="0"/>
        <v>7.93</v>
      </c>
      <c r="G22" s="52">
        <v>7.93</v>
      </c>
      <c r="H22" s="52">
        <v>0</v>
      </c>
      <c r="I22" s="52">
        <v>0</v>
      </c>
      <c r="J22" s="19">
        <v>0</v>
      </c>
    </row>
    <row r="23" spans="1:10" ht="19.5" customHeight="1">
      <c r="A23" s="50" t="s">
        <v>96</v>
      </c>
      <c r="B23" s="50" t="s">
        <v>84</v>
      </c>
      <c r="C23" s="50" t="s">
        <v>97</v>
      </c>
      <c r="D23" s="51" t="s">
        <v>104</v>
      </c>
      <c r="E23" s="51" t="s">
        <v>98</v>
      </c>
      <c r="F23" s="52">
        <f t="shared" si="0"/>
        <v>114.96</v>
      </c>
      <c r="G23" s="52">
        <v>114.96</v>
      </c>
      <c r="H23" s="52">
        <v>0</v>
      </c>
      <c r="I23" s="52">
        <v>0</v>
      </c>
      <c r="J23" s="19">
        <v>0</v>
      </c>
    </row>
    <row r="24" spans="1:10" ht="19.5" customHeight="1">
      <c r="A24" s="50" t="s">
        <v>96</v>
      </c>
      <c r="B24" s="50" t="s">
        <v>84</v>
      </c>
      <c r="C24" s="50" t="s">
        <v>89</v>
      </c>
      <c r="D24" s="51" t="s">
        <v>104</v>
      </c>
      <c r="E24" s="51" t="s">
        <v>99</v>
      </c>
      <c r="F24" s="52">
        <f t="shared" si="0"/>
        <v>87.74000000000001</v>
      </c>
      <c r="G24" s="52">
        <v>42.64</v>
      </c>
      <c r="H24" s="52">
        <v>45.1</v>
      </c>
      <c r="I24" s="52">
        <v>0</v>
      </c>
      <c r="J24" s="19">
        <v>0</v>
      </c>
    </row>
    <row r="25" spans="1:10" ht="19.5" customHeight="1">
      <c r="A25" s="50" t="s">
        <v>100</v>
      </c>
      <c r="B25" s="50" t="s">
        <v>94</v>
      </c>
      <c r="C25" s="50" t="s">
        <v>90</v>
      </c>
      <c r="D25" s="51" t="s">
        <v>104</v>
      </c>
      <c r="E25" s="51" t="s">
        <v>101</v>
      </c>
      <c r="F25" s="52">
        <f t="shared" si="0"/>
        <v>11.08</v>
      </c>
      <c r="G25" s="52">
        <v>11.08</v>
      </c>
      <c r="H25" s="52">
        <v>0</v>
      </c>
      <c r="I25" s="52">
        <v>0</v>
      </c>
      <c r="J25" s="19">
        <v>0</v>
      </c>
    </row>
    <row r="26" spans="1:10" ht="19.5" customHeight="1">
      <c r="A26" s="50" t="s">
        <v>38</v>
      </c>
      <c r="B26" s="50" t="s">
        <v>38</v>
      </c>
      <c r="C26" s="50" t="s">
        <v>38</v>
      </c>
      <c r="D26" s="51" t="s">
        <v>38</v>
      </c>
      <c r="E26" s="51" t="s">
        <v>106</v>
      </c>
      <c r="F26" s="52">
        <f t="shared" si="0"/>
        <v>1469.44</v>
      </c>
      <c r="G26" s="52">
        <v>0</v>
      </c>
      <c r="H26" s="52">
        <v>1469.44</v>
      </c>
      <c r="I26" s="52">
        <v>0</v>
      </c>
      <c r="J26" s="19">
        <v>0</v>
      </c>
    </row>
    <row r="27" spans="1:10" ht="19.5" customHeight="1">
      <c r="A27" s="50" t="s">
        <v>103</v>
      </c>
      <c r="B27" s="50" t="s">
        <v>94</v>
      </c>
      <c r="C27" s="50" t="s">
        <v>87</v>
      </c>
      <c r="D27" s="51" t="s">
        <v>107</v>
      </c>
      <c r="E27" s="51" t="s">
        <v>105</v>
      </c>
      <c r="F27" s="52">
        <f t="shared" si="0"/>
        <v>20</v>
      </c>
      <c r="G27" s="52">
        <v>0</v>
      </c>
      <c r="H27" s="52">
        <v>20</v>
      </c>
      <c r="I27" s="52">
        <v>0</v>
      </c>
      <c r="J27" s="19">
        <v>0</v>
      </c>
    </row>
    <row r="28" spans="1:10" ht="19.5" customHeight="1">
      <c r="A28" s="50" t="s">
        <v>103</v>
      </c>
      <c r="B28" s="50" t="s">
        <v>97</v>
      </c>
      <c r="C28" s="50" t="s">
        <v>94</v>
      </c>
      <c r="D28" s="51" t="s">
        <v>107</v>
      </c>
      <c r="E28" s="51" t="s">
        <v>108</v>
      </c>
      <c r="F28" s="52">
        <f t="shared" si="0"/>
        <v>20</v>
      </c>
      <c r="G28" s="52">
        <v>0</v>
      </c>
      <c r="H28" s="52">
        <v>20</v>
      </c>
      <c r="I28" s="52">
        <v>0</v>
      </c>
      <c r="J28" s="19">
        <v>0</v>
      </c>
    </row>
    <row r="29" spans="1:10" ht="19.5" customHeight="1">
      <c r="A29" s="50" t="s">
        <v>96</v>
      </c>
      <c r="B29" s="50" t="s">
        <v>84</v>
      </c>
      <c r="C29" s="50" t="s">
        <v>109</v>
      </c>
      <c r="D29" s="51" t="s">
        <v>107</v>
      </c>
      <c r="E29" s="51" t="s">
        <v>110</v>
      </c>
      <c r="F29" s="52">
        <f t="shared" si="0"/>
        <v>320.98</v>
      </c>
      <c r="G29" s="52">
        <v>0</v>
      </c>
      <c r="H29" s="52">
        <v>320.98</v>
      </c>
      <c r="I29" s="52">
        <v>0</v>
      </c>
      <c r="J29" s="19">
        <v>0</v>
      </c>
    </row>
    <row r="30" spans="1:10" ht="19.5" customHeight="1">
      <c r="A30" s="50" t="s">
        <v>96</v>
      </c>
      <c r="B30" s="50" t="s">
        <v>84</v>
      </c>
      <c r="C30" s="50" t="s">
        <v>89</v>
      </c>
      <c r="D30" s="51" t="s">
        <v>107</v>
      </c>
      <c r="E30" s="51" t="s">
        <v>99</v>
      </c>
      <c r="F30" s="52">
        <f t="shared" si="0"/>
        <v>1108.46</v>
      </c>
      <c r="G30" s="52">
        <v>0</v>
      </c>
      <c r="H30" s="52">
        <v>1108.46</v>
      </c>
      <c r="I30" s="52">
        <v>0</v>
      </c>
      <c r="J30" s="19">
        <v>0</v>
      </c>
    </row>
    <row r="31" spans="1:10" ht="19.5" customHeight="1">
      <c r="A31" s="50" t="s">
        <v>38</v>
      </c>
      <c r="B31" s="50" t="s">
        <v>38</v>
      </c>
      <c r="C31" s="50" t="s">
        <v>38</v>
      </c>
      <c r="D31" s="51" t="s">
        <v>38</v>
      </c>
      <c r="E31" s="51" t="s">
        <v>111</v>
      </c>
      <c r="F31" s="52">
        <f t="shared" si="0"/>
        <v>365.72999999999996</v>
      </c>
      <c r="G31" s="52">
        <v>309.34</v>
      </c>
      <c r="H31" s="52">
        <v>56.39</v>
      </c>
      <c r="I31" s="52">
        <v>0</v>
      </c>
      <c r="J31" s="19">
        <v>0</v>
      </c>
    </row>
    <row r="32" spans="1:10" ht="19.5" customHeight="1">
      <c r="A32" s="50" t="s">
        <v>83</v>
      </c>
      <c r="B32" s="50" t="s">
        <v>84</v>
      </c>
      <c r="C32" s="50" t="s">
        <v>84</v>
      </c>
      <c r="D32" s="51" t="s">
        <v>112</v>
      </c>
      <c r="E32" s="51" t="s">
        <v>86</v>
      </c>
      <c r="F32" s="52">
        <f t="shared" si="0"/>
        <v>32.57</v>
      </c>
      <c r="G32" s="52">
        <v>32.57</v>
      </c>
      <c r="H32" s="52">
        <v>0</v>
      </c>
      <c r="I32" s="52">
        <v>0</v>
      </c>
      <c r="J32" s="19">
        <v>0</v>
      </c>
    </row>
    <row r="33" spans="1:10" ht="19.5" customHeight="1">
      <c r="A33" s="50" t="s">
        <v>83</v>
      </c>
      <c r="B33" s="50" t="s">
        <v>84</v>
      </c>
      <c r="C33" s="50" t="s">
        <v>87</v>
      </c>
      <c r="D33" s="51" t="s">
        <v>112</v>
      </c>
      <c r="E33" s="51" t="s">
        <v>88</v>
      </c>
      <c r="F33" s="52">
        <f t="shared" si="0"/>
        <v>12.8</v>
      </c>
      <c r="G33" s="52">
        <v>12.8</v>
      </c>
      <c r="H33" s="52">
        <v>0</v>
      </c>
      <c r="I33" s="52">
        <v>0</v>
      </c>
      <c r="J33" s="19">
        <v>0</v>
      </c>
    </row>
    <row r="34" spans="1:10" ht="19.5" customHeight="1">
      <c r="A34" s="50" t="s">
        <v>83</v>
      </c>
      <c r="B34" s="50" t="s">
        <v>89</v>
      </c>
      <c r="C34" s="50" t="s">
        <v>90</v>
      </c>
      <c r="D34" s="51" t="s">
        <v>112</v>
      </c>
      <c r="E34" s="51" t="s">
        <v>91</v>
      </c>
      <c r="F34" s="52">
        <f t="shared" si="0"/>
        <v>3.92</v>
      </c>
      <c r="G34" s="52">
        <v>3.92</v>
      </c>
      <c r="H34" s="52">
        <v>0</v>
      </c>
      <c r="I34" s="52">
        <v>0</v>
      </c>
      <c r="J34" s="19">
        <v>0</v>
      </c>
    </row>
    <row r="35" spans="1:10" ht="19.5" customHeight="1">
      <c r="A35" s="50" t="s">
        <v>92</v>
      </c>
      <c r="B35" s="50" t="s">
        <v>93</v>
      </c>
      <c r="C35" s="50" t="s">
        <v>94</v>
      </c>
      <c r="D35" s="51" t="s">
        <v>112</v>
      </c>
      <c r="E35" s="51" t="s">
        <v>95</v>
      </c>
      <c r="F35" s="52">
        <f t="shared" si="0"/>
        <v>12.35</v>
      </c>
      <c r="G35" s="52">
        <v>12.35</v>
      </c>
      <c r="H35" s="52">
        <v>0</v>
      </c>
      <c r="I35" s="52">
        <v>0</v>
      </c>
      <c r="J35" s="19">
        <v>0</v>
      </c>
    </row>
    <row r="36" spans="1:10" ht="19.5" customHeight="1">
      <c r="A36" s="50" t="s">
        <v>113</v>
      </c>
      <c r="B36" s="50" t="s">
        <v>90</v>
      </c>
      <c r="C36" s="50" t="s">
        <v>97</v>
      </c>
      <c r="D36" s="51" t="s">
        <v>112</v>
      </c>
      <c r="E36" s="51" t="s">
        <v>114</v>
      </c>
      <c r="F36" s="52">
        <f t="shared" si="0"/>
        <v>169.3</v>
      </c>
      <c r="G36" s="52">
        <v>169.3</v>
      </c>
      <c r="H36" s="52">
        <v>0</v>
      </c>
      <c r="I36" s="52">
        <v>0</v>
      </c>
      <c r="J36" s="19">
        <v>0</v>
      </c>
    </row>
    <row r="37" spans="1:10" ht="19.5" customHeight="1">
      <c r="A37" s="50" t="s">
        <v>113</v>
      </c>
      <c r="B37" s="50" t="s">
        <v>90</v>
      </c>
      <c r="C37" s="50" t="s">
        <v>93</v>
      </c>
      <c r="D37" s="51" t="s">
        <v>112</v>
      </c>
      <c r="E37" s="51" t="s">
        <v>115</v>
      </c>
      <c r="F37" s="52">
        <f t="shared" si="0"/>
        <v>118.28999999999999</v>
      </c>
      <c r="G37" s="52">
        <v>61.9</v>
      </c>
      <c r="H37" s="52">
        <v>56.39</v>
      </c>
      <c r="I37" s="52">
        <v>0</v>
      </c>
      <c r="J37" s="19">
        <v>0</v>
      </c>
    </row>
    <row r="38" spans="1:10" ht="19.5" customHeight="1">
      <c r="A38" s="50" t="s">
        <v>100</v>
      </c>
      <c r="B38" s="50" t="s">
        <v>94</v>
      </c>
      <c r="C38" s="50" t="s">
        <v>90</v>
      </c>
      <c r="D38" s="51" t="s">
        <v>112</v>
      </c>
      <c r="E38" s="51" t="s">
        <v>101</v>
      </c>
      <c r="F38" s="52">
        <f t="shared" si="0"/>
        <v>16.5</v>
      </c>
      <c r="G38" s="52">
        <v>16.5</v>
      </c>
      <c r="H38" s="52">
        <v>0</v>
      </c>
      <c r="I38" s="52">
        <v>0</v>
      </c>
      <c r="J38" s="19">
        <v>0</v>
      </c>
    </row>
    <row r="39" spans="1:10" ht="19.5" customHeight="1">
      <c r="A39" s="50" t="s">
        <v>38</v>
      </c>
      <c r="B39" s="50" t="s">
        <v>38</v>
      </c>
      <c r="C39" s="50" t="s">
        <v>38</v>
      </c>
      <c r="D39" s="51" t="s">
        <v>38</v>
      </c>
      <c r="E39" s="51" t="s">
        <v>116</v>
      </c>
      <c r="F39" s="52">
        <f t="shared" si="0"/>
        <v>18</v>
      </c>
      <c r="G39" s="52">
        <v>0</v>
      </c>
      <c r="H39" s="52">
        <v>18</v>
      </c>
      <c r="I39" s="52">
        <v>0</v>
      </c>
      <c r="J39" s="19">
        <v>0</v>
      </c>
    </row>
    <row r="40" spans="1:10" ht="19.5" customHeight="1">
      <c r="A40" s="50" t="s">
        <v>96</v>
      </c>
      <c r="B40" s="50" t="s">
        <v>84</v>
      </c>
      <c r="C40" s="50" t="s">
        <v>89</v>
      </c>
      <c r="D40" s="51" t="s">
        <v>117</v>
      </c>
      <c r="E40" s="51" t="s">
        <v>99</v>
      </c>
      <c r="F40" s="52">
        <f t="shared" si="0"/>
        <v>18</v>
      </c>
      <c r="G40" s="52">
        <v>0</v>
      </c>
      <c r="H40" s="52">
        <v>18</v>
      </c>
      <c r="I40" s="52">
        <v>0</v>
      </c>
      <c r="J40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125</v>
      </c>
    </row>
    <row r="2" spans="1:8" ht="20.25" customHeight="1">
      <c r="A2" s="105" t="s">
        <v>126</v>
      </c>
      <c r="B2" s="105"/>
      <c r="C2" s="105"/>
      <c r="D2" s="105"/>
      <c r="E2" s="105"/>
      <c r="F2" s="105"/>
      <c r="G2" s="105"/>
      <c r="H2" s="105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5</v>
      </c>
    </row>
    <row r="4" spans="1:8" ht="24" customHeight="1">
      <c r="A4" s="106" t="s">
        <v>6</v>
      </c>
      <c r="B4" s="107"/>
      <c r="C4" s="106" t="s">
        <v>7</v>
      </c>
      <c r="D4" s="136"/>
      <c r="E4" s="136"/>
      <c r="F4" s="136"/>
      <c r="G4" s="136"/>
      <c r="H4" s="107"/>
    </row>
    <row r="5" spans="1:8" ht="24" customHeight="1">
      <c r="A5" s="12" t="s">
        <v>8</v>
      </c>
      <c r="B5" s="53" t="s">
        <v>9</v>
      </c>
      <c r="C5" s="12" t="s">
        <v>8</v>
      </c>
      <c r="D5" s="12" t="s">
        <v>58</v>
      </c>
      <c r="E5" s="53" t="s">
        <v>127</v>
      </c>
      <c r="F5" s="13" t="s">
        <v>128</v>
      </c>
      <c r="G5" s="12" t="s">
        <v>129</v>
      </c>
      <c r="H5" s="13" t="s">
        <v>130</v>
      </c>
    </row>
    <row r="6" spans="1:8" ht="24" customHeight="1">
      <c r="A6" s="17" t="s">
        <v>131</v>
      </c>
      <c r="B6" s="16">
        <f>SUM(B7:B9)</f>
        <v>1653.39</v>
      </c>
      <c r="C6" s="54" t="s">
        <v>132</v>
      </c>
      <c r="D6" s="16">
        <f aca="true" t="shared" si="0" ref="D6:D35">SUM(E6:H6)</f>
        <v>2839.9799999999996</v>
      </c>
      <c r="E6" s="16">
        <f>SUM(E7:E35)</f>
        <v>2839.9799999999996</v>
      </c>
      <c r="F6" s="16">
        <f>SUM(F7:F35)</f>
        <v>0</v>
      </c>
      <c r="G6" s="16">
        <f>SUM(G7:G35)</f>
        <v>0</v>
      </c>
      <c r="H6" s="16">
        <f>SUM(H7:H35)</f>
        <v>0</v>
      </c>
    </row>
    <row r="7" spans="1:8" ht="24" customHeight="1">
      <c r="A7" s="17" t="s">
        <v>133</v>
      </c>
      <c r="B7" s="16">
        <v>1653.39</v>
      </c>
      <c r="C7" s="54" t="s">
        <v>134</v>
      </c>
      <c r="D7" s="16">
        <f t="shared" si="0"/>
        <v>0</v>
      </c>
      <c r="E7" s="55">
        <v>0</v>
      </c>
      <c r="F7" s="55">
        <v>0</v>
      </c>
      <c r="G7" s="55">
        <v>0</v>
      </c>
      <c r="H7" s="16">
        <v>0</v>
      </c>
    </row>
    <row r="8" spans="1:8" ht="24" customHeight="1">
      <c r="A8" s="17" t="s">
        <v>135</v>
      </c>
      <c r="B8" s="16">
        <v>0</v>
      </c>
      <c r="C8" s="54" t="s">
        <v>136</v>
      </c>
      <c r="D8" s="16">
        <f t="shared" si="0"/>
        <v>0</v>
      </c>
      <c r="E8" s="55">
        <v>0</v>
      </c>
      <c r="F8" s="55">
        <v>0</v>
      </c>
      <c r="G8" s="55">
        <v>0</v>
      </c>
      <c r="H8" s="16">
        <v>0</v>
      </c>
    </row>
    <row r="9" spans="1:8" ht="24" customHeight="1">
      <c r="A9" s="17" t="s">
        <v>137</v>
      </c>
      <c r="B9" s="16">
        <v>0</v>
      </c>
      <c r="C9" s="54" t="s">
        <v>138</v>
      </c>
      <c r="D9" s="16">
        <f t="shared" si="0"/>
        <v>0</v>
      </c>
      <c r="E9" s="55">
        <v>0</v>
      </c>
      <c r="F9" s="55">
        <v>0</v>
      </c>
      <c r="G9" s="55">
        <v>0</v>
      </c>
      <c r="H9" s="16">
        <v>0</v>
      </c>
    </row>
    <row r="10" spans="1:8" ht="24" customHeight="1">
      <c r="A10" s="17" t="s">
        <v>139</v>
      </c>
      <c r="B10" s="16">
        <f>SUM(B11:B14)</f>
        <v>1186.59</v>
      </c>
      <c r="C10" s="54" t="s">
        <v>140</v>
      </c>
      <c r="D10" s="16">
        <f t="shared" si="0"/>
        <v>0</v>
      </c>
      <c r="E10" s="55">
        <v>0</v>
      </c>
      <c r="F10" s="55">
        <v>0</v>
      </c>
      <c r="G10" s="55">
        <v>0</v>
      </c>
      <c r="H10" s="16">
        <v>0</v>
      </c>
    </row>
    <row r="11" spans="1:8" ht="24" customHeight="1">
      <c r="A11" s="17" t="s">
        <v>133</v>
      </c>
      <c r="B11" s="16">
        <v>1186.59</v>
      </c>
      <c r="C11" s="54" t="s">
        <v>141</v>
      </c>
      <c r="D11" s="16">
        <f t="shared" si="0"/>
        <v>0</v>
      </c>
      <c r="E11" s="55">
        <v>0</v>
      </c>
      <c r="F11" s="55">
        <v>0</v>
      </c>
      <c r="G11" s="55">
        <v>0</v>
      </c>
      <c r="H11" s="16">
        <v>0</v>
      </c>
    </row>
    <row r="12" spans="1:8" ht="24" customHeight="1">
      <c r="A12" s="17" t="s">
        <v>135</v>
      </c>
      <c r="B12" s="16">
        <v>0</v>
      </c>
      <c r="C12" s="54" t="s">
        <v>142</v>
      </c>
      <c r="D12" s="16">
        <f t="shared" si="0"/>
        <v>58.41</v>
      </c>
      <c r="E12" s="55">
        <v>58.41</v>
      </c>
      <c r="F12" s="55">
        <v>0</v>
      </c>
      <c r="G12" s="55">
        <v>0</v>
      </c>
      <c r="H12" s="16">
        <v>0</v>
      </c>
    </row>
    <row r="13" spans="1:8" ht="24" customHeight="1">
      <c r="A13" s="17" t="s">
        <v>137</v>
      </c>
      <c r="B13" s="16">
        <v>0</v>
      </c>
      <c r="C13" s="54" t="s">
        <v>143</v>
      </c>
      <c r="D13" s="16">
        <f t="shared" si="0"/>
        <v>0</v>
      </c>
      <c r="E13" s="55">
        <v>0</v>
      </c>
      <c r="F13" s="55">
        <v>0</v>
      </c>
      <c r="G13" s="55">
        <v>0</v>
      </c>
      <c r="H13" s="16">
        <v>0</v>
      </c>
    </row>
    <row r="14" spans="1:8" ht="24" customHeight="1">
      <c r="A14" s="17" t="s">
        <v>144</v>
      </c>
      <c r="B14" s="16">
        <v>0</v>
      </c>
      <c r="C14" s="54" t="s">
        <v>145</v>
      </c>
      <c r="D14" s="16">
        <f t="shared" si="0"/>
        <v>130.75</v>
      </c>
      <c r="E14" s="55">
        <v>130.75</v>
      </c>
      <c r="F14" s="55">
        <v>0</v>
      </c>
      <c r="G14" s="55">
        <v>0</v>
      </c>
      <c r="H14" s="16">
        <v>0</v>
      </c>
    </row>
    <row r="15" spans="1:8" ht="24" customHeight="1">
      <c r="A15" s="20"/>
      <c r="B15" s="16"/>
      <c r="C15" s="56" t="s">
        <v>146</v>
      </c>
      <c r="D15" s="16">
        <f t="shared" si="0"/>
        <v>0</v>
      </c>
      <c r="E15" s="55">
        <v>0</v>
      </c>
      <c r="F15" s="55">
        <v>0</v>
      </c>
      <c r="G15" s="55">
        <v>0</v>
      </c>
      <c r="H15" s="16">
        <v>0</v>
      </c>
    </row>
    <row r="16" spans="1:8" ht="24" customHeight="1">
      <c r="A16" s="20"/>
      <c r="B16" s="16"/>
      <c r="C16" s="56" t="s">
        <v>147</v>
      </c>
      <c r="D16" s="16">
        <f t="shared" si="0"/>
        <v>25.28</v>
      </c>
      <c r="E16" s="55">
        <v>25.28</v>
      </c>
      <c r="F16" s="55">
        <v>0</v>
      </c>
      <c r="G16" s="55">
        <v>0</v>
      </c>
      <c r="H16" s="16">
        <v>0</v>
      </c>
    </row>
    <row r="17" spans="1:8" ht="24" customHeight="1">
      <c r="A17" s="20"/>
      <c r="B17" s="16"/>
      <c r="C17" s="56" t="s">
        <v>148</v>
      </c>
      <c r="D17" s="16">
        <f t="shared" si="0"/>
        <v>0</v>
      </c>
      <c r="E17" s="55">
        <v>0</v>
      </c>
      <c r="F17" s="55">
        <v>0</v>
      </c>
      <c r="G17" s="55">
        <v>0</v>
      </c>
      <c r="H17" s="16">
        <v>0</v>
      </c>
    </row>
    <row r="18" spans="1:8" ht="24" customHeight="1">
      <c r="A18" s="20"/>
      <c r="B18" s="16"/>
      <c r="C18" s="56" t="s">
        <v>149</v>
      </c>
      <c r="D18" s="16">
        <f t="shared" si="0"/>
        <v>0</v>
      </c>
      <c r="E18" s="55">
        <v>0</v>
      </c>
      <c r="F18" s="55">
        <v>0</v>
      </c>
      <c r="G18" s="55">
        <v>0</v>
      </c>
      <c r="H18" s="16">
        <v>0</v>
      </c>
    </row>
    <row r="19" spans="1:8" ht="24" customHeight="1">
      <c r="A19" s="20"/>
      <c r="B19" s="16"/>
      <c r="C19" s="56" t="s">
        <v>150</v>
      </c>
      <c r="D19" s="16">
        <f t="shared" si="0"/>
        <v>287.59</v>
      </c>
      <c r="E19" s="55">
        <v>287.59</v>
      </c>
      <c r="F19" s="55">
        <v>0</v>
      </c>
      <c r="G19" s="55">
        <v>0</v>
      </c>
      <c r="H19" s="16">
        <v>0</v>
      </c>
    </row>
    <row r="20" spans="1:8" ht="24" customHeight="1">
      <c r="A20" s="20"/>
      <c r="B20" s="16"/>
      <c r="C20" s="56" t="s">
        <v>151</v>
      </c>
      <c r="D20" s="16">
        <f t="shared" si="0"/>
        <v>0</v>
      </c>
      <c r="E20" s="55">
        <v>0</v>
      </c>
      <c r="F20" s="55">
        <v>0</v>
      </c>
      <c r="G20" s="55">
        <v>0</v>
      </c>
      <c r="H20" s="16">
        <v>0</v>
      </c>
    </row>
    <row r="21" spans="1:8" ht="24" customHeight="1">
      <c r="A21" s="20"/>
      <c r="B21" s="16"/>
      <c r="C21" s="56" t="s">
        <v>152</v>
      </c>
      <c r="D21" s="16">
        <f t="shared" si="0"/>
        <v>0</v>
      </c>
      <c r="E21" s="55">
        <v>0</v>
      </c>
      <c r="F21" s="55">
        <v>0</v>
      </c>
      <c r="G21" s="55">
        <v>0</v>
      </c>
      <c r="H21" s="16">
        <v>0</v>
      </c>
    </row>
    <row r="22" spans="1:8" ht="24" customHeight="1">
      <c r="A22" s="20"/>
      <c r="B22" s="16"/>
      <c r="C22" s="56" t="s">
        <v>153</v>
      </c>
      <c r="D22" s="16">
        <f t="shared" si="0"/>
        <v>0</v>
      </c>
      <c r="E22" s="55">
        <v>0</v>
      </c>
      <c r="F22" s="55">
        <v>0</v>
      </c>
      <c r="G22" s="55">
        <v>0</v>
      </c>
      <c r="H22" s="16">
        <v>0</v>
      </c>
    </row>
    <row r="23" spans="1:8" ht="24" customHeight="1">
      <c r="A23" s="20"/>
      <c r="B23" s="16"/>
      <c r="C23" s="56" t="s">
        <v>154</v>
      </c>
      <c r="D23" s="16">
        <f t="shared" si="0"/>
        <v>0</v>
      </c>
      <c r="E23" s="55">
        <v>0</v>
      </c>
      <c r="F23" s="55">
        <v>0</v>
      </c>
      <c r="G23" s="55">
        <v>0</v>
      </c>
      <c r="H23" s="16">
        <v>0</v>
      </c>
    </row>
    <row r="24" spans="1:8" ht="24" customHeight="1">
      <c r="A24" s="20"/>
      <c r="B24" s="16"/>
      <c r="C24" s="57" t="s">
        <v>155</v>
      </c>
      <c r="D24" s="16">
        <f t="shared" si="0"/>
        <v>0</v>
      </c>
      <c r="E24" s="55">
        <v>0</v>
      </c>
      <c r="F24" s="55">
        <v>0</v>
      </c>
      <c r="G24" s="55">
        <v>0</v>
      </c>
      <c r="H24" s="16">
        <v>0</v>
      </c>
    </row>
    <row r="25" spans="1:8" ht="24" customHeight="1">
      <c r="A25" s="58"/>
      <c r="B25" s="59"/>
      <c r="C25" s="60" t="s">
        <v>156</v>
      </c>
      <c r="D25" s="59">
        <f t="shared" si="0"/>
        <v>2302.25</v>
      </c>
      <c r="E25" s="59">
        <v>2302.25</v>
      </c>
      <c r="F25" s="59">
        <v>0</v>
      </c>
      <c r="G25" s="59">
        <v>0</v>
      </c>
      <c r="H25" s="59">
        <v>0</v>
      </c>
    </row>
    <row r="26" spans="1:8" ht="24" customHeight="1">
      <c r="A26" s="17"/>
      <c r="B26" s="59"/>
      <c r="C26" s="60" t="s">
        <v>157</v>
      </c>
      <c r="D26" s="59">
        <f t="shared" si="0"/>
        <v>35.7</v>
      </c>
      <c r="E26" s="59">
        <v>35.7</v>
      </c>
      <c r="F26" s="59">
        <v>0</v>
      </c>
      <c r="G26" s="59">
        <v>0</v>
      </c>
      <c r="H26" s="59">
        <v>0</v>
      </c>
    </row>
    <row r="27" spans="1:8" ht="24" customHeight="1">
      <c r="A27" s="17"/>
      <c r="B27" s="59"/>
      <c r="C27" s="60" t="s">
        <v>158</v>
      </c>
      <c r="D27" s="59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17"/>
      <c r="B28" s="59"/>
      <c r="C28" s="60" t="s">
        <v>159</v>
      </c>
      <c r="D28" s="59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17"/>
      <c r="B29" s="59"/>
      <c r="C29" s="60" t="s">
        <v>160</v>
      </c>
      <c r="D29" s="59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14"/>
      <c r="B30" s="52"/>
      <c r="C30" s="61" t="s">
        <v>161</v>
      </c>
      <c r="D30" s="62">
        <f t="shared" si="0"/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24" customHeight="1">
      <c r="A31" s="14"/>
      <c r="B31" s="64"/>
      <c r="C31" s="65" t="s">
        <v>162</v>
      </c>
      <c r="D31" s="16">
        <f t="shared" si="0"/>
        <v>0</v>
      </c>
      <c r="E31" s="66">
        <v>0</v>
      </c>
      <c r="F31" s="66">
        <v>0</v>
      </c>
      <c r="G31" s="66">
        <v>0</v>
      </c>
      <c r="H31" s="66">
        <v>0</v>
      </c>
    </row>
    <row r="32" spans="1:8" ht="24" customHeight="1">
      <c r="A32" s="14"/>
      <c r="B32" s="64"/>
      <c r="C32" s="65" t="s">
        <v>163</v>
      </c>
      <c r="D32" s="16">
        <f t="shared" si="0"/>
        <v>0</v>
      </c>
      <c r="E32" s="66">
        <v>0</v>
      </c>
      <c r="F32" s="66">
        <v>0</v>
      </c>
      <c r="G32" s="66">
        <v>0</v>
      </c>
      <c r="H32" s="66">
        <v>0</v>
      </c>
    </row>
    <row r="33" spans="1:8" ht="24" customHeight="1">
      <c r="A33" s="14"/>
      <c r="B33" s="64"/>
      <c r="C33" s="65" t="s">
        <v>164</v>
      </c>
      <c r="D33" s="16">
        <f t="shared" si="0"/>
        <v>0</v>
      </c>
      <c r="E33" s="66">
        <v>0</v>
      </c>
      <c r="F33" s="66">
        <v>0</v>
      </c>
      <c r="G33" s="66">
        <v>0</v>
      </c>
      <c r="H33" s="66">
        <v>0</v>
      </c>
    </row>
    <row r="34" spans="1:8" ht="24" customHeight="1">
      <c r="A34" s="14"/>
      <c r="B34" s="64"/>
      <c r="C34" s="65" t="s">
        <v>165</v>
      </c>
      <c r="D34" s="16">
        <f t="shared" si="0"/>
        <v>0</v>
      </c>
      <c r="E34" s="66">
        <v>0</v>
      </c>
      <c r="F34" s="66">
        <v>0</v>
      </c>
      <c r="G34" s="66">
        <v>0</v>
      </c>
      <c r="H34" s="66">
        <v>0</v>
      </c>
    </row>
    <row r="35" spans="1:8" ht="24" customHeight="1">
      <c r="A35" s="14"/>
      <c r="B35" s="64"/>
      <c r="C35" s="65" t="s">
        <v>166</v>
      </c>
      <c r="D35" s="16">
        <f t="shared" si="0"/>
        <v>0</v>
      </c>
      <c r="E35" s="66">
        <v>0</v>
      </c>
      <c r="F35" s="66">
        <v>0</v>
      </c>
      <c r="G35" s="66">
        <v>0</v>
      </c>
      <c r="H35" s="66">
        <v>0</v>
      </c>
    </row>
    <row r="36" spans="1:8" ht="24" customHeight="1">
      <c r="A36" s="22"/>
      <c r="B36" s="67"/>
      <c r="C36" s="68"/>
      <c r="D36" s="69"/>
      <c r="E36" s="66"/>
      <c r="F36" s="66"/>
      <c r="G36" s="66" t="s">
        <v>38</v>
      </c>
      <c r="H36" s="66"/>
    </row>
    <row r="37" spans="1:8" ht="24" customHeight="1">
      <c r="A37" s="14"/>
      <c r="B37" s="64"/>
      <c r="C37" s="70" t="s">
        <v>167</v>
      </c>
      <c r="D37" s="16">
        <f>SUM(E37:H37)</f>
        <v>0</v>
      </c>
      <c r="E37" s="66">
        <f>SUM(B7,B11)-SUM(E6)</f>
        <v>0</v>
      </c>
      <c r="F37" s="66">
        <f>SUM(B8,B12)-SUM(F6)</f>
        <v>0</v>
      </c>
      <c r="G37" s="66">
        <f>SUM(B9,B13)-SUM(G6)</f>
        <v>0</v>
      </c>
      <c r="H37" s="66">
        <f>SUM(B14)-SUM(H6)</f>
        <v>0</v>
      </c>
    </row>
    <row r="38" spans="1:8" ht="24" customHeight="1">
      <c r="A38" s="14"/>
      <c r="B38" s="71"/>
      <c r="C38" s="70"/>
      <c r="D38" s="69"/>
      <c r="E38" s="66"/>
      <c r="F38" s="66"/>
      <c r="G38" s="66"/>
      <c r="H38" s="66"/>
    </row>
    <row r="39" spans="1:8" ht="24" customHeight="1">
      <c r="A39" s="22" t="s">
        <v>53</v>
      </c>
      <c r="B39" s="71">
        <f>SUM(B6,B10)</f>
        <v>2839.98</v>
      </c>
      <c r="C39" s="68" t="s">
        <v>54</v>
      </c>
      <c r="D39" s="69">
        <f>SUM(D7:D37)</f>
        <v>2839.9799999999996</v>
      </c>
      <c r="E39" s="69">
        <f>SUM(E7:E37)</f>
        <v>2839.9799999999996</v>
      </c>
      <c r="F39" s="69">
        <f>SUM(F7:F37)</f>
        <v>0</v>
      </c>
      <c r="G39" s="69">
        <f>SUM(G7:G37)</f>
        <v>0</v>
      </c>
      <c r="H39" s="69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3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72" t="s">
        <v>168</v>
      </c>
    </row>
    <row r="2" spans="1:41" ht="19.5" customHeight="1">
      <c r="A2" s="105" t="s">
        <v>169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9.5" customHeight="1">
      <c r="A3" s="31" t="s">
        <v>0</v>
      </c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4"/>
      <c r="AJ3" s="34"/>
      <c r="AK3" s="34"/>
      <c r="AL3" s="34"/>
      <c r="AO3" s="11" t="s">
        <v>5</v>
      </c>
    </row>
    <row r="4" spans="1:41" ht="19.5" customHeight="1">
      <c r="A4" s="118" t="s">
        <v>57</v>
      </c>
      <c r="B4" s="119"/>
      <c r="C4" s="119"/>
      <c r="D4" s="120"/>
      <c r="E4" s="147" t="s">
        <v>170</v>
      </c>
      <c r="F4" s="140" t="s">
        <v>171</v>
      </c>
      <c r="G4" s="141"/>
      <c r="H4" s="141"/>
      <c r="I4" s="141"/>
      <c r="J4" s="141"/>
      <c r="K4" s="141"/>
      <c r="L4" s="141"/>
      <c r="M4" s="141"/>
      <c r="N4" s="141"/>
      <c r="O4" s="142"/>
      <c r="P4" s="140" t="s">
        <v>172</v>
      </c>
      <c r="Q4" s="141"/>
      <c r="R4" s="141"/>
      <c r="S4" s="141"/>
      <c r="T4" s="141"/>
      <c r="U4" s="141"/>
      <c r="V4" s="141"/>
      <c r="W4" s="141"/>
      <c r="X4" s="141"/>
      <c r="Y4" s="142"/>
      <c r="Z4" s="140" t="s">
        <v>173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2"/>
    </row>
    <row r="5" spans="1:41" ht="19.5" customHeight="1">
      <c r="A5" s="145" t="s">
        <v>68</v>
      </c>
      <c r="B5" s="146"/>
      <c r="C5" s="110" t="s">
        <v>69</v>
      </c>
      <c r="D5" s="112" t="s">
        <v>124</v>
      </c>
      <c r="E5" s="148"/>
      <c r="F5" s="143" t="s">
        <v>58</v>
      </c>
      <c r="G5" s="137" t="s">
        <v>174</v>
      </c>
      <c r="H5" s="138"/>
      <c r="I5" s="139"/>
      <c r="J5" s="137" t="s">
        <v>175</v>
      </c>
      <c r="K5" s="138"/>
      <c r="L5" s="139"/>
      <c r="M5" s="137" t="s">
        <v>176</v>
      </c>
      <c r="N5" s="138"/>
      <c r="O5" s="139"/>
      <c r="P5" s="150" t="s">
        <v>58</v>
      </c>
      <c r="Q5" s="137" t="s">
        <v>174</v>
      </c>
      <c r="R5" s="138"/>
      <c r="S5" s="139"/>
      <c r="T5" s="137" t="s">
        <v>175</v>
      </c>
      <c r="U5" s="138"/>
      <c r="V5" s="139"/>
      <c r="W5" s="137" t="s">
        <v>176</v>
      </c>
      <c r="X5" s="138"/>
      <c r="Y5" s="139"/>
      <c r="Z5" s="143" t="s">
        <v>58</v>
      </c>
      <c r="AA5" s="137" t="s">
        <v>174</v>
      </c>
      <c r="AB5" s="138"/>
      <c r="AC5" s="139"/>
      <c r="AD5" s="137" t="s">
        <v>175</v>
      </c>
      <c r="AE5" s="138"/>
      <c r="AF5" s="139"/>
      <c r="AG5" s="137" t="s">
        <v>176</v>
      </c>
      <c r="AH5" s="138"/>
      <c r="AI5" s="139"/>
      <c r="AJ5" s="137" t="s">
        <v>177</v>
      </c>
      <c r="AK5" s="138"/>
      <c r="AL5" s="139"/>
      <c r="AM5" s="137" t="s">
        <v>130</v>
      </c>
      <c r="AN5" s="138"/>
      <c r="AO5" s="139"/>
    </row>
    <row r="6" spans="1:41" ht="29.25" customHeight="1">
      <c r="A6" s="74" t="s">
        <v>78</v>
      </c>
      <c r="B6" s="74" t="s">
        <v>79</v>
      </c>
      <c r="C6" s="111"/>
      <c r="D6" s="111"/>
      <c r="E6" s="149"/>
      <c r="F6" s="144"/>
      <c r="G6" s="75" t="s">
        <v>73</v>
      </c>
      <c r="H6" s="76" t="s">
        <v>120</v>
      </c>
      <c r="I6" s="76" t="s">
        <v>121</v>
      </c>
      <c r="J6" s="75" t="s">
        <v>73</v>
      </c>
      <c r="K6" s="76" t="s">
        <v>120</v>
      </c>
      <c r="L6" s="76" t="s">
        <v>121</v>
      </c>
      <c r="M6" s="75" t="s">
        <v>73</v>
      </c>
      <c r="N6" s="76" t="s">
        <v>120</v>
      </c>
      <c r="O6" s="77" t="s">
        <v>121</v>
      </c>
      <c r="P6" s="144"/>
      <c r="Q6" s="78" t="s">
        <v>73</v>
      </c>
      <c r="R6" s="40" t="s">
        <v>120</v>
      </c>
      <c r="S6" s="40" t="s">
        <v>121</v>
      </c>
      <c r="T6" s="78" t="s">
        <v>73</v>
      </c>
      <c r="U6" s="40" t="s">
        <v>120</v>
      </c>
      <c r="V6" s="39" t="s">
        <v>121</v>
      </c>
      <c r="W6" s="35" t="s">
        <v>73</v>
      </c>
      <c r="X6" s="78" t="s">
        <v>120</v>
      </c>
      <c r="Y6" s="40" t="s">
        <v>121</v>
      </c>
      <c r="Z6" s="144"/>
      <c r="AA6" s="75" t="s">
        <v>73</v>
      </c>
      <c r="AB6" s="74" t="s">
        <v>120</v>
      </c>
      <c r="AC6" s="74" t="s">
        <v>121</v>
      </c>
      <c r="AD6" s="75" t="s">
        <v>73</v>
      </c>
      <c r="AE6" s="74" t="s">
        <v>120</v>
      </c>
      <c r="AF6" s="74" t="s">
        <v>121</v>
      </c>
      <c r="AG6" s="75" t="s">
        <v>73</v>
      </c>
      <c r="AH6" s="76" t="s">
        <v>120</v>
      </c>
      <c r="AI6" s="76" t="s">
        <v>121</v>
      </c>
      <c r="AJ6" s="75" t="s">
        <v>73</v>
      </c>
      <c r="AK6" s="76" t="s">
        <v>120</v>
      </c>
      <c r="AL6" s="76" t="s">
        <v>121</v>
      </c>
      <c r="AM6" s="75" t="s">
        <v>73</v>
      </c>
      <c r="AN6" s="76" t="s">
        <v>120</v>
      </c>
      <c r="AO6" s="76" t="s">
        <v>121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58</v>
      </c>
      <c r="E7" s="42">
        <f aca="true" t="shared" si="0" ref="E7:E38">SUM(F7,P7,Z7)</f>
        <v>2839.9799999999996</v>
      </c>
      <c r="F7" s="42">
        <f aca="true" t="shared" si="1" ref="F7:F38">SUM(G7,J7,M7)</f>
        <v>1653.3899999999999</v>
      </c>
      <c r="G7" s="42">
        <f aca="true" t="shared" si="2" ref="G7:G38">SUM(H7:I7)</f>
        <v>1653.3899999999999</v>
      </c>
      <c r="H7" s="42">
        <v>752.04</v>
      </c>
      <c r="I7" s="43">
        <v>901.35</v>
      </c>
      <c r="J7" s="42">
        <f aca="true" t="shared" si="3" ref="J7:J38">SUM(K7:L7)</f>
        <v>0</v>
      </c>
      <c r="K7" s="42">
        <v>0</v>
      </c>
      <c r="L7" s="43">
        <v>0</v>
      </c>
      <c r="M7" s="42">
        <f aca="true" t="shared" si="4" ref="M7:M38">SUM(N7:O7)</f>
        <v>0</v>
      </c>
      <c r="N7" s="42">
        <v>0</v>
      </c>
      <c r="O7" s="43">
        <v>0</v>
      </c>
      <c r="P7" s="44">
        <f aca="true" t="shared" si="5" ref="P7:P38">SUM(Q7,T7,W7)</f>
        <v>0</v>
      </c>
      <c r="Q7" s="42">
        <f aca="true" t="shared" si="6" ref="Q7:Q38">SUM(R7:S7)</f>
        <v>0</v>
      </c>
      <c r="R7" s="42">
        <v>0</v>
      </c>
      <c r="S7" s="43">
        <v>0</v>
      </c>
      <c r="T7" s="42">
        <f aca="true" t="shared" si="7" ref="T7:T38">SUM(U7:V7)</f>
        <v>0</v>
      </c>
      <c r="U7" s="42">
        <v>0</v>
      </c>
      <c r="V7" s="42">
        <v>0</v>
      </c>
      <c r="W7" s="42">
        <f aca="true" t="shared" si="8" ref="W7:W38">SUM(X7:Y7)</f>
        <v>0</v>
      </c>
      <c r="X7" s="42">
        <v>0</v>
      </c>
      <c r="Y7" s="43">
        <v>0</v>
      </c>
      <c r="Z7" s="44">
        <f aca="true" t="shared" si="9" ref="Z7:Z38">SUM(AA7,AD7,AG7,AJ7,AM7)</f>
        <v>1186.59</v>
      </c>
      <c r="AA7" s="42">
        <f aca="true" t="shared" si="10" ref="AA7:AA38">SUM(AB7:AC7)</f>
        <v>1186.59</v>
      </c>
      <c r="AB7" s="42">
        <v>0</v>
      </c>
      <c r="AC7" s="43">
        <v>1186.59</v>
      </c>
      <c r="AD7" s="42">
        <f aca="true" t="shared" si="11" ref="AD7:AD38">SUM(AE7:AF7)</f>
        <v>0</v>
      </c>
      <c r="AE7" s="42">
        <v>0</v>
      </c>
      <c r="AF7" s="43">
        <v>0</v>
      </c>
      <c r="AG7" s="42">
        <f aca="true" t="shared" si="12" ref="AG7:AG38">SUM(AH7:AI7)</f>
        <v>0</v>
      </c>
      <c r="AH7" s="42">
        <v>0</v>
      </c>
      <c r="AI7" s="43">
        <v>0</v>
      </c>
      <c r="AJ7" s="42">
        <f aca="true" t="shared" si="13" ref="AJ7:AJ38">SUM(AK7:AL7)</f>
        <v>0</v>
      </c>
      <c r="AK7" s="42">
        <v>0</v>
      </c>
      <c r="AL7" s="43">
        <v>0</v>
      </c>
      <c r="AM7" s="42">
        <f aca="true" t="shared" si="14" ref="AM7:AM38">SUM(AN7:AO7)</f>
        <v>0</v>
      </c>
      <c r="AN7" s="42">
        <v>0</v>
      </c>
      <c r="AO7" s="43">
        <v>0</v>
      </c>
    </row>
    <row r="8" spans="1:41" ht="19.5" customHeight="1">
      <c r="A8" s="41" t="s">
        <v>38</v>
      </c>
      <c r="B8" s="41" t="s">
        <v>38</v>
      </c>
      <c r="C8" s="41" t="s">
        <v>38</v>
      </c>
      <c r="D8" s="41" t="s">
        <v>81</v>
      </c>
      <c r="E8" s="42">
        <f t="shared" si="0"/>
        <v>2839.9799999999996</v>
      </c>
      <c r="F8" s="42">
        <f t="shared" si="1"/>
        <v>1653.3899999999999</v>
      </c>
      <c r="G8" s="42">
        <f t="shared" si="2"/>
        <v>1653.3899999999999</v>
      </c>
      <c r="H8" s="42">
        <v>752.04</v>
      </c>
      <c r="I8" s="43">
        <v>901.35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0</v>
      </c>
      <c r="Q8" s="42">
        <f t="shared" si="6"/>
        <v>0</v>
      </c>
      <c r="R8" s="42">
        <v>0</v>
      </c>
      <c r="S8" s="43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1186.59</v>
      </c>
      <c r="AA8" s="42">
        <f t="shared" si="10"/>
        <v>1186.59</v>
      </c>
      <c r="AB8" s="42">
        <v>0</v>
      </c>
      <c r="AC8" s="43">
        <v>1186.59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0</v>
      </c>
      <c r="AK8" s="42">
        <v>0</v>
      </c>
      <c r="AL8" s="43">
        <v>0</v>
      </c>
      <c r="AM8" s="42">
        <f t="shared" si="14"/>
        <v>0</v>
      </c>
      <c r="AN8" s="42">
        <v>0</v>
      </c>
      <c r="AO8" s="43">
        <v>0</v>
      </c>
    </row>
    <row r="9" spans="1:41" ht="19.5" customHeight="1">
      <c r="A9" s="41" t="s">
        <v>38</v>
      </c>
      <c r="B9" s="41" t="s">
        <v>38</v>
      </c>
      <c r="C9" s="41" t="s">
        <v>38</v>
      </c>
      <c r="D9" s="41" t="s">
        <v>82</v>
      </c>
      <c r="E9" s="42">
        <f t="shared" si="0"/>
        <v>711.29</v>
      </c>
      <c r="F9" s="42">
        <f t="shared" si="1"/>
        <v>711.29</v>
      </c>
      <c r="G9" s="42">
        <f t="shared" si="2"/>
        <v>711.29</v>
      </c>
      <c r="H9" s="42">
        <v>230.69</v>
      </c>
      <c r="I9" s="43">
        <v>480.6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0</v>
      </c>
      <c r="Q9" s="42">
        <f t="shared" si="6"/>
        <v>0</v>
      </c>
      <c r="R9" s="42">
        <v>0</v>
      </c>
      <c r="S9" s="43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0</v>
      </c>
      <c r="AA9" s="42">
        <f t="shared" si="10"/>
        <v>0</v>
      </c>
      <c r="AB9" s="42">
        <v>0</v>
      </c>
      <c r="AC9" s="43">
        <v>0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0</v>
      </c>
      <c r="AK9" s="42">
        <v>0</v>
      </c>
      <c r="AL9" s="43">
        <v>0</v>
      </c>
      <c r="AM9" s="42">
        <f t="shared" si="14"/>
        <v>0</v>
      </c>
      <c r="AN9" s="42">
        <v>0</v>
      </c>
      <c r="AO9" s="43">
        <v>0</v>
      </c>
    </row>
    <row r="10" spans="1:41" ht="19.5" customHeight="1">
      <c r="A10" s="41" t="s">
        <v>38</v>
      </c>
      <c r="B10" s="41" t="s">
        <v>38</v>
      </c>
      <c r="C10" s="41" t="s">
        <v>38</v>
      </c>
      <c r="D10" s="41" t="s">
        <v>178</v>
      </c>
      <c r="E10" s="42">
        <f t="shared" si="0"/>
        <v>711.27</v>
      </c>
      <c r="F10" s="42">
        <f t="shared" si="1"/>
        <v>711.27</v>
      </c>
      <c r="G10" s="42">
        <f t="shared" si="2"/>
        <v>711.27</v>
      </c>
      <c r="H10" s="42">
        <v>230.67</v>
      </c>
      <c r="I10" s="43">
        <v>480.6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0</v>
      </c>
      <c r="Q10" s="42">
        <f t="shared" si="6"/>
        <v>0</v>
      </c>
      <c r="R10" s="42">
        <v>0</v>
      </c>
      <c r="S10" s="43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0</v>
      </c>
      <c r="AA10" s="42">
        <f t="shared" si="10"/>
        <v>0</v>
      </c>
      <c r="AB10" s="42">
        <v>0</v>
      </c>
      <c r="AC10" s="43">
        <v>0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19.5" customHeight="1">
      <c r="A11" s="41" t="s">
        <v>179</v>
      </c>
      <c r="B11" s="41" t="s">
        <v>90</v>
      </c>
      <c r="C11" s="41" t="s">
        <v>85</v>
      </c>
      <c r="D11" s="41" t="s">
        <v>180</v>
      </c>
      <c r="E11" s="42">
        <f t="shared" si="0"/>
        <v>173.38</v>
      </c>
      <c r="F11" s="42">
        <f t="shared" si="1"/>
        <v>173.38</v>
      </c>
      <c r="G11" s="42">
        <f t="shared" si="2"/>
        <v>173.38</v>
      </c>
      <c r="H11" s="42">
        <v>173.38</v>
      </c>
      <c r="I11" s="43">
        <v>0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19.5" customHeight="1">
      <c r="A12" s="41" t="s">
        <v>179</v>
      </c>
      <c r="B12" s="41" t="s">
        <v>94</v>
      </c>
      <c r="C12" s="41" t="s">
        <v>85</v>
      </c>
      <c r="D12" s="41" t="s">
        <v>181</v>
      </c>
      <c r="E12" s="42">
        <f t="shared" si="0"/>
        <v>537.89</v>
      </c>
      <c r="F12" s="42">
        <f t="shared" si="1"/>
        <v>537.89</v>
      </c>
      <c r="G12" s="42">
        <f t="shared" si="2"/>
        <v>537.89</v>
      </c>
      <c r="H12" s="42">
        <v>57.29</v>
      </c>
      <c r="I12" s="43">
        <v>480.6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0</v>
      </c>
      <c r="Q12" s="42">
        <f t="shared" si="6"/>
        <v>0</v>
      </c>
      <c r="R12" s="42">
        <v>0</v>
      </c>
      <c r="S12" s="43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0</v>
      </c>
      <c r="AA12" s="42">
        <f t="shared" si="10"/>
        <v>0</v>
      </c>
      <c r="AB12" s="42">
        <v>0</v>
      </c>
      <c r="AC12" s="43">
        <v>0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19.5" customHeight="1">
      <c r="A13" s="41" t="s">
        <v>38</v>
      </c>
      <c r="B13" s="41" t="s">
        <v>38</v>
      </c>
      <c r="C13" s="41" t="s">
        <v>38</v>
      </c>
      <c r="D13" s="41" t="s">
        <v>182</v>
      </c>
      <c r="E13" s="42">
        <f t="shared" si="0"/>
        <v>0.02</v>
      </c>
      <c r="F13" s="42">
        <f t="shared" si="1"/>
        <v>0.02</v>
      </c>
      <c r="G13" s="42">
        <f t="shared" si="2"/>
        <v>0.02</v>
      </c>
      <c r="H13" s="42">
        <v>0.02</v>
      </c>
      <c r="I13" s="43">
        <v>0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0</v>
      </c>
      <c r="Q13" s="42">
        <f t="shared" si="6"/>
        <v>0</v>
      </c>
      <c r="R13" s="42">
        <v>0</v>
      </c>
      <c r="S13" s="43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0</v>
      </c>
      <c r="AA13" s="42">
        <f t="shared" si="10"/>
        <v>0</v>
      </c>
      <c r="AB13" s="42">
        <v>0</v>
      </c>
      <c r="AC13" s="43">
        <v>0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19.5" customHeight="1">
      <c r="A14" s="41" t="s">
        <v>183</v>
      </c>
      <c r="B14" s="41" t="s">
        <v>90</v>
      </c>
      <c r="C14" s="41" t="s">
        <v>85</v>
      </c>
      <c r="D14" s="41" t="s">
        <v>184</v>
      </c>
      <c r="E14" s="42">
        <f t="shared" si="0"/>
        <v>0.02</v>
      </c>
      <c r="F14" s="42">
        <f t="shared" si="1"/>
        <v>0.02</v>
      </c>
      <c r="G14" s="42">
        <f t="shared" si="2"/>
        <v>0.02</v>
      </c>
      <c r="H14" s="42">
        <v>0.02</v>
      </c>
      <c r="I14" s="43">
        <v>0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0</v>
      </c>
      <c r="Q14" s="42">
        <f t="shared" si="6"/>
        <v>0</v>
      </c>
      <c r="R14" s="42">
        <v>0</v>
      </c>
      <c r="S14" s="43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0</v>
      </c>
      <c r="AA14" s="42">
        <f t="shared" si="10"/>
        <v>0</v>
      </c>
      <c r="AB14" s="42">
        <v>0</v>
      </c>
      <c r="AC14" s="43">
        <v>0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19.5" customHeight="1">
      <c r="A15" s="41" t="s">
        <v>38</v>
      </c>
      <c r="B15" s="41" t="s">
        <v>38</v>
      </c>
      <c r="C15" s="41" t="s">
        <v>38</v>
      </c>
      <c r="D15" s="41" t="s">
        <v>102</v>
      </c>
      <c r="E15" s="42">
        <f t="shared" si="0"/>
        <v>275.52000000000004</v>
      </c>
      <c r="F15" s="42">
        <f t="shared" si="1"/>
        <v>257.11</v>
      </c>
      <c r="G15" s="42">
        <f t="shared" si="2"/>
        <v>257.11</v>
      </c>
      <c r="H15" s="42">
        <v>212.01</v>
      </c>
      <c r="I15" s="43">
        <v>45.1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0</v>
      </c>
      <c r="Q15" s="42">
        <f t="shared" si="6"/>
        <v>0</v>
      </c>
      <c r="R15" s="42">
        <v>0</v>
      </c>
      <c r="S15" s="43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18.41</v>
      </c>
      <c r="AA15" s="42">
        <f t="shared" si="10"/>
        <v>18.41</v>
      </c>
      <c r="AB15" s="42">
        <v>0</v>
      </c>
      <c r="AC15" s="43">
        <v>18.41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0</v>
      </c>
      <c r="AN15" s="42">
        <v>0</v>
      </c>
      <c r="AO15" s="43">
        <v>0</v>
      </c>
    </row>
    <row r="16" spans="1:41" ht="19.5" customHeight="1">
      <c r="A16" s="41" t="s">
        <v>38</v>
      </c>
      <c r="B16" s="41" t="s">
        <v>38</v>
      </c>
      <c r="C16" s="41" t="s">
        <v>38</v>
      </c>
      <c r="D16" s="41" t="s">
        <v>178</v>
      </c>
      <c r="E16" s="42">
        <f t="shared" si="0"/>
        <v>263.01</v>
      </c>
      <c r="F16" s="42">
        <f t="shared" si="1"/>
        <v>244.6</v>
      </c>
      <c r="G16" s="42">
        <f t="shared" si="2"/>
        <v>244.6</v>
      </c>
      <c r="H16" s="42">
        <v>212</v>
      </c>
      <c r="I16" s="43">
        <v>32.6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18.41</v>
      </c>
      <c r="AA16" s="42">
        <f t="shared" si="10"/>
        <v>18.41</v>
      </c>
      <c r="AB16" s="42">
        <v>0</v>
      </c>
      <c r="AC16" s="43">
        <v>18.41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  <row r="17" spans="1:41" ht="19.5" customHeight="1">
      <c r="A17" s="41" t="s">
        <v>179</v>
      </c>
      <c r="B17" s="41" t="s">
        <v>90</v>
      </c>
      <c r="C17" s="41" t="s">
        <v>104</v>
      </c>
      <c r="D17" s="41" t="s">
        <v>180</v>
      </c>
      <c r="E17" s="42">
        <f t="shared" si="0"/>
        <v>152.75</v>
      </c>
      <c r="F17" s="42">
        <f t="shared" si="1"/>
        <v>152.75</v>
      </c>
      <c r="G17" s="42">
        <f t="shared" si="2"/>
        <v>152.75</v>
      </c>
      <c r="H17" s="42">
        <v>152.75</v>
      </c>
      <c r="I17" s="43">
        <v>0</v>
      </c>
      <c r="J17" s="42">
        <f t="shared" si="3"/>
        <v>0</v>
      </c>
      <c r="K17" s="42">
        <v>0</v>
      </c>
      <c r="L17" s="43">
        <v>0</v>
      </c>
      <c r="M17" s="42">
        <f t="shared" si="4"/>
        <v>0</v>
      </c>
      <c r="N17" s="42">
        <v>0</v>
      </c>
      <c r="O17" s="43">
        <v>0</v>
      </c>
      <c r="P17" s="44">
        <f t="shared" si="5"/>
        <v>0</v>
      </c>
      <c r="Q17" s="42">
        <f t="shared" si="6"/>
        <v>0</v>
      </c>
      <c r="R17" s="42">
        <v>0</v>
      </c>
      <c r="S17" s="43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43">
        <v>0</v>
      </c>
      <c r="Z17" s="44">
        <f t="shared" si="9"/>
        <v>0</v>
      </c>
      <c r="AA17" s="42">
        <f t="shared" si="10"/>
        <v>0</v>
      </c>
      <c r="AB17" s="42">
        <v>0</v>
      </c>
      <c r="AC17" s="43">
        <v>0</v>
      </c>
      <c r="AD17" s="42">
        <f t="shared" si="11"/>
        <v>0</v>
      </c>
      <c r="AE17" s="42">
        <v>0</v>
      </c>
      <c r="AF17" s="43">
        <v>0</v>
      </c>
      <c r="AG17" s="42">
        <f t="shared" si="12"/>
        <v>0</v>
      </c>
      <c r="AH17" s="42">
        <v>0</v>
      </c>
      <c r="AI17" s="43">
        <v>0</v>
      </c>
      <c r="AJ17" s="42">
        <f t="shared" si="13"/>
        <v>0</v>
      </c>
      <c r="AK17" s="42">
        <v>0</v>
      </c>
      <c r="AL17" s="43">
        <v>0</v>
      </c>
      <c r="AM17" s="42">
        <f t="shared" si="14"/>
        <v>0</v>
      </c>
      <c r="AN17" s="42">
        <v>0</v>
      </c>
      <c r="AO17" s="43">
        <v>0</v>
      </c>
    </row>
    <row r="18" spans="1:41" ht="19.5" customHeight="1">
      <c r="A18" s="41" t="s">
        <v>179</v>
      </c>
      <c r="B18" s="41" t="s">
        <v>94</v>
      </c>
      <c r="C18" s="41" t="s">
        <v>104</v>
      </c>
      <c r="D18" s="41" t="s">
        <v>181</v>
      </c>
      <c r="E18" s="42">
        <f t="shared" si="0"/>
        <v>110.25999999999999</v>
      </c>
      <c r="F18" s="42">
        <f t="shared" si="1"/>
        <v>91.85</v>
      </c>
      <c r="G18" s="42">
        <f t="shared" si="2"/>
        <v>91.85</v>
      </c>
      <c r="H18" s="42">
        <v>59.25</v>
      </c>
      <c r="I18" s="43">
        <v>32.6</v>
      </c>
      <c r="J18" s="42">
        <f t="shared" si="3"/>
        <v>0</v>
      </c>
      <c r="K18" s="42">
        <v>0</v>
      </c>
      <c r="L18" s="43">
        <v>0</v>
      </c>
      <c r="M18" s="42">
        <f t="shared" si="4"/>
        <v>0</v>
      </c>
      <c r="N18" s="42">
        <v>0</v>
      </c>
      <c r="O18" s="43">
        <v>0</v>
      </c>
      <c r="P18" s="44">
        <f t="shared" si="5"/>
        <v>0</v>
      </c>
      <c r="Q18" s="42">
        <f t="shared" si="6"/>
        <v>0</v>
      </c>
      <c r="R18" s="42">
        <v>0</v>
      </c>
      <c r="S18" s="43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43">
        <v>0</v>
      </c>
      <c r="Z18" s="44">
        <f t="shared" si="9"/>
        <v>18.41</v>
      </c>
      <c r="AA18" s="42">
        <f t="shared" si="10"/>
        <v>18.41</v>
      </c>
      <c r="AB18" s="42">
        <v>0</v>
      </c>
      <c r="AC18" s="43">
        <v>18.41</v>
      </c>
      <c r="AD18" s="42">
        <f t="shared" si="11"/>
        <v>0</v>
      </c>
      <c r="AE18" s="42">
        <v>0</v>
      </c>
      <c r="AF18" s="43">
        <v>0</v>
      </c>
      <c r="AG18" s="42">
        <f t="shared" si="12"/>
        <v>0</v>
      </c>
      <c r="AH18" s="42">
        <v>0</v>
      </c>
      <c r="AI18" s="43">
        <v>0</v>
      </c>
      <c r="AJ18" s="42">
        <f t="shared" si="13"/>
        <v>0</v>
      </c>
      <c r="AK18" s="42">
        <v>0</v>
      </c>
      <c r="AL18" s="43">
        <v>0</v>
      </c>
      <c r="AM18" s="42">
        <f t="shared" si="14"/>
        <v>0</v>
      </c>
      <c r="AN18" s="42">
        <v>0</v>
      </c>
      <c r="AO18" s="43">
        <v>0</v>
      </c>
    </row>
    <row r="19" spans="1:41" ht="19.5" customHeight="1">
      <c r="A19" s="41" t="s">
        <v>38</v>
      </c>
      <c r="B19" s="41" t="s">
        <v>38</v>
      </c>
      <c r="C19" s="41" t="s">
        <v>38</v>
      </c>
      <c r="D19" s="41" t="s">
        <v>185</v>
      </c>
      <c r="E19" s="42">
        <f t="shared" si="0"/>
        <v>12.5</v>
      </c>
      <c r="F19" s="42">
        <f t="shared" si="1"/>
        <v>12.5</v>
      </c>
      <c r="G19" s="42">
        <f t="shared" si="2"/>
        <v>12.5</v>
      </c>
      <c r="H19" s="42">
        <v>0</v>
      </c>
      <c r="I19" s="43">
        <v>12.5</v>
      </c>
      <c r="J19" s="42">
        <f t="shared" si="3"/>
        <v>0</v>
      </c>
      <c r="K19" s="42">
        <v>0</v>
      </c>
      <c r="L19" s="43">
        <v>0</v>
      </c>
      <c r="M19" s="42">
        <f t="shared" si="4"/>
        <v>0</v>
      </c>
      <c r="N19" s="42">
        <v>0</v>
      </c>
      <c r="O19" s="43">
        <v>0</v>
      </c>
      <c r="P19" s="44">
        <f t="shared" si="5"/>
        <v>0</v>
      </c>
      <c r="Q19" s="42">
        <f t="shared" si="6"/>
        <v>0</v>
      </c>
      <c r="R19" s="42">
        <v>0</v>
      </c>
      <c r="S19" s="43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43">
        <v>0</v>
      </c>
      <c r="Z19" s="44">
        <f t="shared" si="9"/>
        <v>0</v>
      </c>
      <c r="AA19" s="42">
        <f t="shared" si="10"/>
        <v>0</v>
      </c>
      <c r="AB19" s="42">
        <v>0</v>
      </c>
      <c r="AC19" s="43">
        <v>0</v>
      </c>
      <c r="AD19" s="42">
        <f t="shared" si="11"/>
        <v>0</v>
      </c>
      <c r="AE19" s="42">
        <v>0</v>
      </c>
      <c r="AF19" s="43">
        <v>0</v>
      </c>
      <c r="AG19" s="42">
        <f t="shared" si="12"/>
        <v>0</v>
      </c>
      <c r="AH19" s="42">
        <v>0</v>
      </c>
      <c r="AI19" s="43">
        <v>0</v>
      </c>
      <c r="AJ19" s="42">
        <f t="shared" si="13"/>
        <v>0</v>
      </c>
      <c r="AK19" s="42">
        <v>0</v>
      </c>
      <c r="AL19" s="43">
        <v>0</v>
      </c>
      <c r="AM19" s="42">
        <f t="shared" si="14"/>
        <v>0</v>
      </c>
      <c r="AN19" s="42">
        <v>0</v>
      </c>
      <c r="AO19" s="43">
        <v>0</v>
      </c>
    </row>
    <row r="20" spans="1:41" ht="19.5" customHeight="1">
      <c r="A20" s="41" t="s">
        <v>186</v>
      </c>
      <c r="B20" s="41" t="s">
        <v>90</v>
      </c>
      <c r="C20" s="41" t="s">
        <v>104</v>
      </c>
      <c r="D20" s="41" t="s">
        <v>187</v>
      </c>
      <c r="E20" s="42">
        <f t="shared" si="0"/>
        <v>12.5</v>
      </c>
      <c r="F20" s="42">
        <f t="shared" si="1"/>
        <v>12.5</v>
      </c>
      <c r="G20" s="42">
        <f t="shared" si="2"/>
        <v>12.5</v>
      </c>
      <c r="H20" s="42">
        <v>0</v>
      </c>
      <c r="I20" s="43">
        <v>12.5</v>
      </c>
      <c r="J20" s="42">
        <f t="shared" si="3"/>
        <v>0</v>
      </c>
      <c r="K20" s="42">
        <v>0</v>
      </c>
      <c r="L20" s="43">
        <v>0</v>
      </c>
      <c r="M20" s="42">
        <f t="shared" si="4"/>
        <v>0</v>
      </c>
      <c r="N20" s="42">
        <v>0</v>
      </c>
      <c r="O20" s="43">
        <v>0</v>
      </c>
      <c r="P20" s="44">
        <f t="shared" si="5"/>
        <v>0</v>
      </c>
      <c r="Q20" s="42">
        <f t="shared" si="6"/>
        <v>0</v>
      </c>
      <c r="R20" s="42">
        <v>0</v>
      </c>
      <c r="S20" s="43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43">
        <v>0</v>
      </c>
      <c r="Z20" s="44">
        <f t="shared" si="9"/>
        <v>0</v>
      </c>
      <c r="AA20" s="42">
        <f t="shared" si="10"/>
        <v>0</v>
      </c>
      <c r="AB20" s="42">
        <v>0</v>
      </c>
      <c r="AC20" s="43">
        <v>0</v>
      </c>
      <c r="AD20" s="42">
        <f t="shared" si="11"/>
        <v>0</v>
      </c>
      <c r="AE20" s="42">
        <v>0</v>
      </c>
      <c r="AF20" s="43">
        <v>0</v>
      </c>
      <c r="AG20" s="42">
        <f t="shared" si="12"/>
        <v>0</v>
      </c>
      <c r="AH20" s="42">
        <v>0</v>
      </c>
      <c r="AI20" s="43">
        <v>0</v>
      </c>
      <c r="AJ20" s="42">
        <f t="shared" si="13"/>
        <v>0</v>
      </c>
      <c r="AK20" s="42">
        <v>0</v>
      </c>
      <c r="AL20" s="43">
        <v>0</v>
      </c>
      <c r="AM20" s="42">
        <f t="shared" si="14"/>
        <v>0</v>
      </c>
      <c r="AN20" s="42">
        <v>0</v>
      </c>
      <c r="AO20" s="43">
        <v>0</v>
      </c>
    </row>
    <row r="21" spans="1:41" ht="19.5" customHeight="1">
      <c r="A21" s="41" t="s">
        <v>38</v>
      </c>
      <c r="B21" s="41" t="s">
        <v>38</v>
      </c>
      <c r="C21" s="41" t="s">
        <v>38</v>
      </c>
      <c r="D21" s="41" t="s">
        <v>182</v>
      </c>
      <c r="E21" s="42">
        <f t="shared" si="0"/>
        <v>0.01</v>
      </c>
      <c r="F21" s="42">
        <f t="shared" si="1"/>
        <v>0.01</v>
      </c>
      <c r="G21" s="42">
        <f t="shared" si="2"/>
        <v>0.01</v>
      </c>
      <c r="H21" s="42">
        <v>0.01</v>
      </c>
      <c r="I21" s="43">
        <v>0</v>
      </c>
      <c r="J21" s="42">
        <f t="shared" si="3"/>
        <v>0</v>
      </c>
      <c r="K21" s="42">
        <v>0</v>
      </c>
      <c r="L21" s="43">
        <v>0</v>
      </c>
      <c r="M21" s="42">
        <f t="shared" si="4"/>
        <v>0</v>
      </c>
      <c r="N21" s="42">
        <v>0</v>
      </c>
      <c r="O21" s="43">
        <v>0</v>
      </c>
      <c r="P21" s="44">
        <f t="shared" si="5"/>
        <v>0</v>
      </c>
      <c r="Q21" s="42">
        <f t="shared" si="6"/>
        <v>0</v>
      </c>
      <c r="R21" s="42">
        <v>0</v>
      </c>
      <c r="S21" s="43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43">
        <v>0</v>
      </c>
      <c r="Z21" s="44">
        <f t="shared" si="9"/>
        <v>0</v>
      </c>
      <c r="AA21" s="42">
        <f t="shared" si="10"/>
        <v>0</v>
      </c>
      <c r="AB21" s="42">
        <v>0</v>
      </c>
      <c r="AC21" s="43">
        <v>0</v>
      </c>
      <c r="AD21" s="42">
        <f t="shared" si="11"/>
        <v>0</v>
      </c>
      <c r="AE21" s="42">
        <v>0</v>
      </c>
      <c r="AF21" s="43">
        <v>0</v>
      </c>
      <c r="AG21" s="42">
        <f t="shared" si="12"/>
        <v>0</v>
      </c>
      <c r="AH21" s="42">
        <v>0</v>
      </c>
      <c r="AI21" s="43">
        <v>0</v>
      </c>
      <c r="AJ21" s="42">
        <f t="shared" si="13"/>
        <v>0</v>
      </c>
      <c r="AK21" s="42">
        <v>0</v>
      </c>
      <c r="AL21" s="43">
        <v>0</v>
      </c>
      <c r="AM21" s="42">
        <f t="shared" si="14"/>
        <v>0</v>
      </c>
      <c r="AN21" s="42">
        <v>0</v>
      </c>
      <c r="AO21" s="43">
        <v>0</v>
      </c>
    </row>
    <row r="22" spans="1:41" ht="19.5" customHeight="1">
      <c r="A22" s="41" t="s">
        <v>183</v>
      </c>
      <c r="B22" s="41" t="s">
        <v>90</v>
      </c>
      <c r="C22" s="41" t="s">
        <v>104</v>
      </c>
      <c r="D22" s="41" t="s">
        <v>184</v>
      </c>
      <c r="E22" s="42">
        <f t="shared" si="0"/>
        <v>0.01</v>
      </c>
      <c r="F22" s="42">
        <f t="shared" si="1"/>
        <v>0.01</v>
      </c>
      <c r="G22" s="42">
        <f t="shared" si="2"/>
        <v>0.01</v>
      </c>
      <c r="H22" s="42">
        <v>0.01</v>
      </c>
      <c r="I22" s="43">
        <v>0</v>
      </c>
      <c r="J22" s="42">
        <f t="shared" si="3"/>
        <v>0</v>
      </c>
      <c r="K22" s="42">
        <v>0</v>
      </c>
      <c r="L22" s="43">
        <v>0</v>
      </c>
      <c r="M22" s="42">
        <f t="shared" si="4"/>
        <v>0</v>
      </c>
      <c r="N22" s="42">
        <v>0</v>
      </c>
      <c r="O22" s="43">
        <v>0</v>
      </c>
      <c r="P22" s="44">
        <f t="shared" si="5"/>
        <v>0</v>
      </c>
      <c r="Q22" s="42">
        <f t="shared" si="6"/>
        <v>0</v>
      </c>
      <c r="R22" s="42">
        <v>0</v>
      </c>
      <c r="S22" s="43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43">
        <v>0</v>
      </c>
      <c r="Z22" s="44">
        <f t="shared" si="9"/>
        <v>0</v>
      </c>
      <c r="AA22" s="42">
        <f t="shared" si="10"/>
        <v>0</v>
      </c>
      <c r="AB22" s="42">
        <v>0</v>
      </c>
      <c r="AC22" s="43">
        <v>0</v>
      </c>
      <c r="AD22" s="42">
        <f t="shared" si="11"/>
        <v>0</v>
      </c>
      <c r="AE22" s="42">
        <v>0</v>
      </c>
      <c r="AF22" s="43">
        <v>0</v>
      </c>
      <c r="AG22" s="42">
        <f t="shared" si="12"/>
        <v>0</v>
      </c>
      <c r="AH22" s="42">
        <v>0</v>
      </c>
      <c r="AI22" s="43">
        <v>0</v>
      </c>
      <c r="AJ22" s="42">
        <f t="shared" si="13"/>
        <v>0</v>
      </c>
      <c r="AK22" s="42">
        <v>0</v>
      </c>
      <c r="AL22" s="43">
        <v>0</v>
      </c>
      <c r="AM22" s="42">
        <f t="shared" si="14"/>
        <v>0</v>
      </c>
      <c r="AN22" s="42">
        <v>0</v>
      </c>
      <c r="AO22" s="43">
        <v>0</v>
      </c>
    </row>
    <row r="23" spans="1:41" ht="19.5" customHeight="1">
      <c r="A23" s="41" t="s">
        <v>38</v>
      </c>
      <c r="B23" s="41" t="s">
        <v>38</v>
      </c>
      <c r="C23" s="41" t="s">
        <v>38</v>
      </c>
      <c r="D23" s="41" t="s">
        <v>106</v>
      </c>
      <c r="E23" s="42">
        <f t="shared" si="0"/>
        <v>1469.44</v>
      </c>
      <c r="F23" s="42">
        <f t="shared" si="1"/>
        <v>301.26</v>
      </c>
      <c r="G23" s="42">
        <f t="shared" si="2"/>
        <v>301.26</v>
      </c>
      <c r="H23" s="42">
        <v>0</v>
      </c>
      <c r="I23" s="43">
        <v>301.26</v>
      </c>
      <c r="J23" s="42">
        <f t="shared" si="3"/>
        <v>0</v>
      </c>
      <c r="K23" s="42">
        <v>0</v>
      </c>
      <c r="L23" s="43">
        <v>0</v>
      </c>
      <c r="M23" s="42">
        <f t="shared" si="4"/>
        <v>0</v>
      </c>
      <c r="N23" s="42">
        <v>0</v>
      </c>
      <c r="O23" s="43">
        <v>0</v>
      </c>
      <c r="P23" s="44">
        <f t="shared" si="5"/>
        <v>0</v>
      </c>
      <c r="Q23" s="42">
        <f t="shared" si="6"/>
        <v>0</v>
      </c>
      <c r="R23" s="42">
        <v>0</v>
      </c>
      <c r="S23" s="43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43">
        <v>0</v>
      </c>
      <c r="Z23" s="44">
        <f t="shared" si="9"/>
        <v>1168.18</v>
      </c>
      <c r="AA23" s="42">
        <f t="shared" si="10"/>
        <v>1168.18</v>
      </c>
      <c r="AB23" s="42">
        <v>0</v>
      </c>
      <c r="AC23" s="43">
        <v>1168.18</v>
      </c>
      <c r="AD23" s="42">
        <f t="shared" si="11"/>
        <v>0</v>
      </c>
      <c r="AE23" s="42">
        <v>0</v>
      </c>
      <c r="AF23" s="43">
        <v>0</v>
      </c>
      <c r="AG23" s="42">
        <f t="shared" si="12"/>
        <v>0</v>
      </c>
      <c r="AH23" s="42">
        <v>0</v>
      </c>
      <c r="AI23" s="43">
        <v>0</v>
      </c>
      <c r="AJ23" s="42">
        <f t="shared" si="13"/>
        <v>0</v>
      </c>
      <c r="AK23" s="42">
        <v>0</v>
      </c>
      <c r="AL23" s="43">
        <v>0</v>
      </c>
      <c r="AM23" s="42">
        <f t="shared" si="14"/>
        <v>0</v>
      </c>
      <c r="AN23" s="42">
        <v>0</v>
      </c>
      <c r="AO23" s="43">
        <v>0</v>
      </c>
    </row>
    <row r="24" spans="1:41" ht="19.5" customHeight="1">
      <c r="A24" s="41" t="s">
        <v>38</v>
      </c>
      <c r="B24" s="41" t="s">
        <v>38</v>
      </c>
      <c r="C24" s="41" t="s">
        <v>38</v>
      </c>
      <c r="D24" s="41" t="s">
        <v>178</v>
      </c>
      <c r="E24" s="42">
        <f t="shared" si="0"/>
        <v>301.26</v>
      </c>
      <c r="F24" s="42">
        <f t="shared" si="1"/>
        <v>301.26</v>
      </c>
      <c r="G24" s="42">
        <f t="shared" si="2"/>
        <v>301.26</v>
      </c>
      <c r="H24" s="42">
        <v>0</v>
      </c>
      <c r="I24" s="43">
        <v>301.26</v>
      </c>
      <c r="J24" s="42">
        <f t="shared" si="3"/>
        <v>0</v>
      </c>
      <c r="K24" s="42">
        <v>0</v>
      </c>
      <c r="L24" s="43">
        <v>0</v>
      </c>
      <c r="M24" s="42">
        <f t="shared" si="4"/>
        <v>0</v>
      </c>
      <c r="N24" s="42">
        <v>0</v>
      </c>
      <c r="O24" s="43">
        <v>0</v>
      </c>
      <c r="P24" s="44">
        <f t="shared" si="5"/>
        <v>0</v>
      </c>
      <c r="Q24" s="42">
        <f t="shared" si="6"/>
        <v>0</v>
      </c>
      <c r="R24" s="42">
        <v>0</v>
      </c>
      <c r="S24" s="43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43">
        <v>0</v>
      </c>
      <c r="Z24" s="44">
        <f t="shared" si="9"/>
        <v>0</v>
      </c>
      <c r="AA24" s="42">
        <f t="shared" si="10"/>
        <v>0</v>
      </c>
      <c r="AB24" s="42">
        <v>0</v>
      </c>
      <c r="AC24" s="43">
        <v>0</v>
      </c>
      <c r="AD24" s="42">
        <f t="shared" si="11"/>
        <v>0</v>
      </c>
      <c r="AE24" s="42">
        <v>0</v>
      </c>
      <c r="AF24" s="43">
        <v>0</v>
      </c>
      <c r="AG24" s="42">
        <f t="shared" si="12"/>
        <v>0</v>
      </c>
      <c r="AH24" s="42">
        <v>0</v>
      </c>
      <c r="AI24" s="43">
        <v>0</v>
      </c>
      <c r="AJ24" s="42">
        <f t="shared" si="13"/>
        <v>0</v>
      </c>
      <c r="AK24" s="42">
        <v>0</v>
      </c>
      <c r="AL24" s="43">
        <v>0</v>
      </c>
      <c r="AM24" s="42">
        <f t="shared" si="14"/>
        <v>0</v>
      </c>
      <c r="AN24" s="42">
        <v>0</v>
      </c>
      <c r="AO24" s="43">
        <v>0</v>
      </c>
    </row>
    <row r="25" spans="1:41" ht="19.5" customHeight="1">
      <c r="A25" s="41" t="s">
        <v>179</v>
      </c>
      <c r="B25" s="41" t="s">
        <v>94</v>
      </c>
      <c r="C25" s="41" t="s">
        <v>107</v>
      </c>
      <c r="D25" s="41" t="s">
        <v>181</v>
      </c>
      <c r="E25" s="42">
        <f t="shared" si="0"/>
        <v>301.26</v>
      </c>
      <c r="F25" s="42">
        <f t="shared" si="1"/>
        <v>301.26</v>
      </c>
      <c r="G25" s="42">
        <f t="shared" si="2"/>
        <v>301.26</v>
      </c>
      <c r="H25" s="42">
        <v>0</v>
      </c>
      <c r="I25" s="43">
        <v>301.26</v>
      </c>
      <c r="J25" s="42">
        <f t="shared" si="3"/>
        <v>0</v>
      </c>
      <c r="K25" s="42">
        <v>0</v>
      </c>
      <c r="L25" s="43">
        <v>0</v>
      </c>
      <c r="M25" s="42">
        <f t="shared" si="4"/>
        <v>0</v>
      </c>
      <c r="N25" s="42">
        <v>0</v>
      </c>
      <c r="O25" s="43">
        <v>0</v>
      </c>
      <c r="P25" s="44">
        <f t="shared" si="5"/>
        <v>0</v>
      </c>
      <c r="Q25" s="42">
        <f t="shared" si="6"/>
        <v>0</v>
      </c>
      <c r="R25" s="42">
        <v>0</v>
      </c>
      <c r="S25" s="43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43">
        <v>0</v>
      </c>
      <c r="Z25" s="44">
        <f t="shared" si="9"/>
        <v>0</v>
      </c>
      <c r="AA25" s="42">
        <f t="shared" si="10"/>
        <v>0</v>
      </c>
      <c r="AB25" s="42">
        <v>0</v>
      </c>
      <c r="AC25" s="43">
        <v>0</v>
      </c>
      <c r="AD25" s="42">
        <f t="shared" si="11"/>
        <v>0</v>
      </c>
      <c r="AE25" s="42">
        <v>0</v>
      </c>
      <c r="AF25" s="43">
        <v>0</v>
      </c>
      <c r="AG25" s="42">
        <f t="shared" si="12"/>
        <v>0</v>
      </c>
      <c r="AH25" s="42">
        <v>0</v>
      </c>
      <c r="AI25" s="43">
        <v>0</v>
      </c>
      <c r="AJ25" s="42">
        <f t="shared" si="13"/>
        <v>0</v>
      </c>
      <c r="AK25" s="42">
        <v>0</v>
      </c>
      <c r="AL25" s="43">
        <v>0</v>
      </c>
      <c r="AM25" s="42">
        <f t="shared" si="14"/>
        <v>0</v>
      </c>
      <c r="AN25" s="42">
        <v>0</v>
      </c>
      <c r="AO25" s="43">
        <v>0</v>
      </c>
    </row>
    <row r="26" spans="1:41" ht="19.5" customHeight="1">
      <c r="A26" s="41" t="s">
        <v>38</v>
      </c>
      <c r="B26" s="41" t="s">
        <v>38</v>
      </c>
      <c r="C26" s="41" t="s">
        <v>38</v>
      </c>
      <c r="D26" s="41" t="s">
        <v>185</v>
      </c>
      <c r="E26" s="42">
        <f t="shared" si="0"/>
        <v>1168.18</v>
      </c>
      <c r="F26" s="42">
        <f t="shared" si="1"/>
        <v>0</v>
      </c>
      <c r="G26" s="42">
        <f t="shared" si="2"/>
        <v>0</v>
      </c>
      <c r="H26" s="42">
        <v>0</v>
      </c>
      <c r="I26" s="43">
        <v>0</v>
      </c>
      <c r="J26" s="42">
        <f t="shared" si="3"/>
        <v>0</v>
      </c>
      <c r="K26" s="42">
        <v>0</v>
      </c>
      <c r="L26" s="43">
        <v>0</v>
      </c>
      <c r="M26" s="42">
        <f t="shared" si="4"/>
        <v>0</v>
      </c>
      <c r="N26" s="42">
        <v>0</v>
      </c>
      <c r="O26" s="43">
        <v>0</v>
      </c>
      <c r="P26" s="44">
        <f t="shared" si="5"/>
        <v>0</v>
      </c>
      <c r="Q26" s="42">
        <f t="shared" si="6"/>
        <v>0</v>
      </c>
      <c r="R26" s="42">
        <v>0</v>
      </c>
      <c r="S26" s="43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43">
        <v>0</v>
      </c>
      <c r="Z26" s="44">
        <f t="shared" si="9"/>
        <v>1168.18</v>
      </c>
      <c r="AA26" s="42">
        <f t="shared" si="10"/>
        <v>1168.18</v>
      </c>
      <c r="AB26" s="42">
        <v>0</v>
      </c>
      <c r="AC26" s="43">
        <v>1168.18</v>
      </c>
      <c r="AD26" s="42">
        <f t="shared" si="11"/>
        <v>0</v>
      </c>
      <c r="AE26" s="42">
        <v>0</v>
      </c>
      <c r="AF26" s="43">
        <v>0</v>
      </c>
      <c r="AG26" s="42">
        <f t="shared" si="12"/>
        <v>0</v>
      </c>
      <c r="AH26" s="42">
        <v>0</v>
      </c>
      <c r="AI26" s="43">
        <v>0</v>
      </c>
      <c r="AJ26" s="42">
        <f t="shared" si="13"/>
        <v>0</v>
      </c>
      <c r="AK26" s="42">
        <v>0</v>
      </c>
      <c r="AL26" s="43">
        <v>0</v>
      </c>
      <c r="AM26" s="42">
        <f t="shared" si="14"/>
        <v>0</v>
      </c>
      <c r="AN26" s="42">
        <v>0</v>
      </c>
      <c r="AO26" s="43">
        <v>0</v>
      </c>
    </row>
    <row r="27" spans="1:41" ht="19.5" customHeight="1">
      <c r="A27" s="41" t="s">
        <v>186</v>
      </c>
      <c r="B27" s="41" t="s">
        <v>90</v>
      </c>
      <c r="C27" s="41" t="s">
        <v>107</v>
      </c>
      <c r="D27" s="41" t="s">
        <v>187</v>
      </c>
      <c r="E27" s="42">
        <f t="shared" si="0"/>
        <v>1168.18</v>
      </c>
      <c r="F27" s="42">
        <f t="shared" si="1"/>
        <v>0</v>
      </c>
      <c r="G27" s="42">
        <f t="shared" si="2"/>
        <v>0</v>
      </c>
      <c r="H27" s="42">
        <v>0</v>
      </c>
      <c r="I27" s="43">
        <v>0</v>
      </c>
      <c r="J27" s="42">
        <f t="shared" si="3"/>
        <v>0</v>
      </c>
      <c r="K27" s="42">
        <v>0</v>
      </c>
      <c r="L27" s="43">
        <v>0</v>
      </c>
      <c r="M27" s="42">
        <f t="shared" si="4"/>
        <v>0</v>
      </c>
      <c r="N27" s="42">
        <v>0</v>
      </c>
      <c r="O27" s="43">
        <v>0</v>
      </c>
      <c r="P27" s="44">
        <f t="shared" si="5"/>
        <v>0</v>
      </c>
      <c r="Q27" s="42">
        <f t="shared" si="6"/>
        <v>0</v>
      </c>
      <c r="R27" s="42">
        <v>0</v>
      </c>
      <c r="S27" s="43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43">
        <v>0</v>
      </c>
      <c r="Z27" s="44">
        <f t="shared" si="9"/>
        <v>1168.18</v>
      </c>
      <c r="AA27" s="42">
        <f t="shared" si="10"/>
        <v>1168.18</v>
      </c>
      <c r="AB27" s="42">
        <v>0</v>
      </c>
      <c r="AC27" s="43">
        <v>1168.18</v>
      </c>
      <c r="AD27" s="42">
        <f t="shared" si="11"/>
        <v>0</v>
      </c>
      <c r="AE27" s="42">
        <v>0</v>
      </c>
      <c r="AF27" s="43">
        <v>0</v>
      </c>
      <c r="AG27" s="42">
        <f t="shared" si="12"/>
        <v>0</v>
      </c>
      <c r="AH27" s="42">
        <v>0</v>
      </c>
      <c r="AI27" s="43">
        <v>0</v>
      </c>
      <c r="AJ27" s="42">
        <f t="shared" si="13"/>
        <v>0</v>
      </c>
      <c r="AK27" s="42">
        <v>0</v>
      </c>
      <c r="AL27" s="43">
        <v>0</v>
      </c>
      <c r="AM27" s="42">
        <f t="shared" si="14"/>
        <v>0</v>
      </c>
      <c r="AN27" s="42">
        <v>0</v>
      </c>
      <c r="AO27" s="43">
        <v>0</v>
      </c>
    </row>
    <row r="28" spans="1:41" ht="19.5" customHeight="1">
      <c r="A28" s="41" t="s">
        <v>38</v>
      </c>
      <c r="B28" s="41" t="s">
        <v>38</v>
      </c>
      <c r="C28" s="41" t="s">
        <v>38</v>
      </c>
      <c r="D28" s="41" t="s">
        <v>111</v>
      </c>
      <c r="E28" s="42">
        <f t="shared" si="0"/>
        <v>365.72999999999996</v>
      </c>
      <c r="F28" s="42">
        <f t="shared" si="1"/>
        <v>365.72999999999996</v>
      </c>
      <c r="G28" s="42">
        <f t="shared" si="2"/>
        <v>365.72999999999996</v>
      </c>
      <c r="H28" s="42">
        <v>309.34</v>
      </c>
      <c r="I28" s="43">
        <v>56.39</v>
      </c>
      <c r="J28" s="42">
        <f t="shared" si="3"/>
        <v>0</v>
      </c>
      <c r="K28" s="42">
        <v>0</v>
      </c>
      <c r="L28" s="43">
        <v>0</v>
      </c>
      <c r="M28" s="42">
        <f t="shared" si="4"/>
        <v>0</v>
      </c>
      <c r="N28" s="42">
        <v>0</v>
      </c>
      <c r="O28" s="43">
        <v>0</v>
      </c>
      <c r="P28" s="44">
        <f t="shared" si="5"/>
        <v>0</v>
      </c>
      <c r="Q28" s="42">
        <f t="shared" si="6"/>
        <v>0</v>
      </c>
      <c r="R28" s="42">
        <v>0</v>
      </c>
      <c r="S28" s="43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43">
        <v>0</v>
      </c>
      <c r="Z28" s="44">
        <f t="shared" si="9"/>
        <v>0</v>
      </c>
      <c r="AA28" s="42">
        <f t="shared" si="10"/>
        <v>0</v>
      </c>
      <c r="AB28" s="42">
        <v>0</v>
      </c>
      <c r="AC28" s="43">
        <v>0</v>
      </c>
      <c r="AD28" s="42">
        <f t="shared" si="11"/>
        <v>0</v>
      </c>
      <c r="AE28" s="42">
        <v>0</v>
      </c>
      <c r="AF28" s="43">
        <v>0</v>
      </c>
      <c r="AG28" s="42">
        <f t="shared" si="12"/>
        <v>0</v>
      </c>
      <c r="AH28" s="42">
        <v>0</v>
      </c>
      <c r="AI28" s="43">
        <v>0</v>
      </c>
      <c r="AJ28" s="42">
        <f t="shared" si="13"/>
        <v>0</v>
      </c>
      <c r="AK28" s="42">
        <v>0</v>
      </c>
      <c r="AL28" s="43">
        <v>0</v>
      </c>
      <c r="AM28" s="42">
        <f t="shared" si="14"/>
        <v>0</v>
      </c>
      <c r="AN28" s="42">
        <v>0</v>
      </c>
      <c r="AO28" s="43">
        <v>0</v>
      </c>
    </row>
    <row r="29" spans="1:41" ht="19.5" customHeight="1">
      <c r="A29" s="41" t="s">
        <v>38</v>
      </c>
      <c r="B29" s="41" t="s">
        <v>38</v>
      </c>
      <c r="C29" s="41" t="s">
        <v>38</v>
      </c>
      <c r="D29" s="41" t="s">
        <v>178</v>
      </c>
      <c r="E29" s="42">
        <f t="shared" si="0"/>
        <v>309.32</v>
      </c>
      <c r="F29" s="42">
        <f t="shared" si="1"/>
        <v>309.32</v>
      </c>
      <c r="G29" s="42">
        <f t="shared" si="2"/>
        <v>309.32</v>
      </c>
      <c r="H29" s="42">
        <v>309.32</v>
      </c>
      <c r="I29" s="43">
        <v>0</v>
      </c>
      <c r="J29" s="42">
        <f t="shared" si="3"/>
        <v>0</v>
      </c>
      <c r="K29" s="42">
        <v>0</v>
      </c>
      <c r="L29" s="43">
        <v>0</v>
      </c>
      <c r="M29" s="42">
        <f t="shared" si="4"/>
        <v>0</v>
      </c>
      <c r="N29" s="42">
        <v>0</v>
      </c>
      <c r="O29" s="43">
        <v>0</v>
      </c>
      <c r="P29" s="44">
        <f t="shared" si="5"/>
        <v>0</v>
      </c>
      <c r="Q29" s="42">
        <f t="shared" si="6"/>
        <v>0</v>
      </c>
      <c r="R29" s="42">
        <v>0</v>
      </c>
      <c r="S29" s="43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43">
        <v>0</v>
      </c>
      <c r="Z29" s="44">
        <f t="shared" si="9"/>
        <v>0</v>
      </c>
      <c r="AA29" s="42">
        <f t="shared" si="10"/>
        <v>0</v>
      </c>
      <c r="AB29" s="42">
        <v>0</v>
      </c>
      <c r="AC29" s="43">
        <v>0</v>
      </c>
      <c r="AD29" s="42">
        <f t="shared" si="11"/>
        <v>0</v>
      </c>
      <c r="AE29" s="42">
        <v>0</v>
      </c>
      <c r="AF29" s="43">
        <v>0</v>
      </c>
      <c r="AG29" s="42">
        <f t="shared" si="12"/>
        <v>0</v>
      </c>
      <c r="AH29" s="42">
        <v>0</v>
      </c>
      <c r="AI29" s="43">
        <v>0</v>
      </c>
      <c r="AJ29" s="42">
        <f t="shared" si="13"/>
        <v>0</v>
      </c>
      <c r="AK29" s="42">
        <v>0</v>
      </c>
      <c r="AL29" s="43">
        <v>0</v>
      </c>
      <c r="AM29" s="42">
        <f t="shared" si="14"/>
        <v>0</v>
      </c>
      <c r="AN29" s="42">
        <v>0</v>
      </c>
      <c r="AO29" s="43">
        <v>0</v>
      </c>
    </row>
    <row r="30" spans="1:41" ht="19.5" customHeight="1">
      <c r="A30" s="41" t="s">
        <v>179</v>
      </c>
      <c r="B30" s="41" t="s">
        <v>90</v>
      </c>
      <c r="C30" s="41" t="s">
        <v>112</v>
      </c>
      <c r="D30" s="41" t="s">
        <v>180</v>
      </c>
      <c r="E30" s="42">
        <f t="shared" si="0"/>
        <v>214.19</v>
      </c>
      <c r="F30" s="42">
        <f t="shared" si="1"/>
        <v>214.19</v>
      </c>
      <c r="G30" s="42">
        <f t="shared" si="2"/>
        <v>214.19</v>
      </c>
      <c r="H30" s="42">
        <v>214.19</v>
      </c>
      <c r="I30" s="43">
        <v>0</v>
      </c>
      <c r="J30" s="42">
        <f t="shared" si="3"/>
        <v>0</v>
      </c>
      <c r="K30" s="42">
        <v>0</v>
      </c>
      <c r="L30" s="43">
        <v>0</v>
      </c>
      <c r="M30" s="42">
        <f t="shared" si="4"/>
        <v>0</v>
      </c>
      <c r="N30" s="42">
        <v>0</v>
      </c>
      <c r="O30" s="43">
        <v>0</v>
      </c>
      <c r="P30" s="44">
        <f t="shared" si="5"/>
        <v>0</v>
      </c>
      <c r="Q30" s="42">
        <f t="shared" si="6"/>
        <v>0</v>
      </c>
      <c r="R30" s="42">
        <v>0</v>
      </c>
      <c r="S30" s="43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43">
        <v>0</v>
      </c>
      <c r="Z30" s="44">
        <f t="shared" si="9"/>
        <v>0</v>
      </c>
      <c r="AA30" s="42">
        <f t="shared" si="10"/>
        <v>0</v>
      </c>
      <c r="AB30" s="42">
        <v>0</v>
      </c>
      <c r="AC30" s="43">
        <v>0</v>
      </c>
      <c r="AD30" s="42">
        <f t="shared" si="11"/>
        <v>0</v>
      </c>
      <c r="AE30" s="42">
        <v>0</v>
      </c>
      <c r="AF30" s="43">
        <v>0</v>
      </c>
      <c r="AG30" s="42">
        <f t="shared" si="12"/>
        <v>0</v>
      </c>
      <c r="AH30" s="42">
        <v>0</v>
      </c>
      <c r="AI30" s="43">
        <v>0</v>
      </c>
      <c r="AJ30" s="42">
        <f t="shared" si="13"/>
        <v>0</v>
      </c>
      <c r="AK30" s="42">
        <v>0</v>
      </c>
      <c r="AL30" s="43">
        <v>0</v>
      </c>
      <c r="AM30" s="42">
        <f t="shared" si="14"/>
        <v>0</v>
      </c>
      <c r="AN30" s="42">
        <v>0</v>
      </c>
      <c r="AO30" s="43">
        <v>0</v>
      </c>
    </row>
    <row r="31" spans="1:41" ht="19.5" customHeight="1">
      <c r="A31" s="41" t="s">
        <v>179</v>
      </c>
      <c r="B31" s="41" t="s">
        <v>94</v>
      </c>
      <c r="C31" s="41" t="s">
        <v>112</v>
      </c>
      <c r="D31" s="41" t="s">
        <v>181</v>
      </c>
      <c r="E31" s="42">
        <f t="shared" si="0"/>
        <v>95.13</v>
      </c>
      <c r="F31" s="42">
        <f t="shared" si="1"/>
        <v>95.13</v>
      </c>
      <c r="G31" s="42">
        <f t="shared" si="2"/>
        <v>95.13</v>
      </c>
      <c r="H31" s="42">
        <v>95.13</v>
      </c>
      <c r="I31" s="43">
        <v>0</v>
      </c>
      <c r="J31" s="42">
        <f t="shared" si="3"/>
        <v>0</v>
      </c>
      <c r="K31" s="42">
        <v>0</v>
      </c>
      <c r="L31" s="43">
        <v>0</v>
      </c>
      <c r="M31" s="42">
        <f t="shared" si="4"/>
        <v>0</v>
      </c>
      <c r="N31" s="42">
        <v>0</v>
      </c>
      <c r="O31" s="43">
        <v>0</v>
      </c>
      <c r="P31" s="44">
        <f t="shared" si="5"/>
        <v>0</v>
      </c>
      <c r="Q31" s="42">
        <f t="shared" si="6"/>
        <v>0</v>
      </c>
      <c r="R31" s="42">
        <v>0</v>
      </c>
      <c r="S31" s="43">
        <v>0</v>
      </c>
      <c r="T31" s="42">
        <f t="shared" si="7"/>
        <v>0</v>
      </c>
      <c r="U31" s="42">
        <v>0</v>
      </c>
      <c r="V31" s="42">
        <v>0</v>
      </c>
      <c r="W31" s="42">
        <f t="shared" si="8"/>
        <v>0</v>
      </c>
      <c r="X31" s="42">
        <v>0</v>
      </c>
      <c r="Y31" s="43">
        <v>0</v>
      </c>
      <c r="Z31" s="44">
        <f t="shared" si="9"/>
        <v>0</v>
      </c>
      <c r="AA31" s="42">
        <f t="shared" si="10"/>
        <v>0</v>
      </c>
      <c r="AB31" s="42">
        <v>0</v>
      </c>
      <c r="AC31" s="43">
        <v>0</v>
      </c>
      <c r="AD31" s="42">
        <f t="shared" si="11"/>
        <v>0</v>
      </c>
      <c r="AE31" s="42">
        <v>0</v>
      </c>
      <c r="AF31" s="43">
        <v>0</v>
      </c>
      <c r="AG31" s="42">
        <f t="shared" si="12"/>
        <v>0</v>
      </c>
      <c r="AH31" s="42">
        <v>0</v>
      </c>
      <c r="AI31" s="43">
        <v>0</v>
      </c>
      <c r="AJ31" s="42">
        <f t="shared" si="13"/>
        <v>0</v>
      </c>
      <c r="AK31" s="42">
        <v>0</v>
      </c>
      <c r="AL31" s="43">
        <v>0</v>
      </c>
      <c r="AM31" s="42">
        <f t="shared" si="14"/>
        <v>0</v>
      </c>
      <c r="AN31" s="42">
        <v>0</v>
      </c>
      <c r="AO31" s="43">
        <v>0</v>
      </c>
    </row>
    <row r="32" spans="1:41" ht="19.5" customHeight="1">
      <c r="A32" s="41" t="s">
        <v>38</v>
      </c>
      <c r="B32" s="41" t="s">
        <v>38</v>
      </c>
      <c r="C32" s="41" t="s">
        <v>38</v>
      </c>
      <c r="D32" s="41" t="s">
        <v>185</v>
      </c>
      <c r="E32" s="42">
        <f t="shared" si="0"/>
        <v>56.39</v>
      </c>
      <c r="F32" s="42">
        <f t="shared" si="1"/>
        <v>56.39</v>
      </c>
      <c r="G32" s="42">
        <f t="shared" si="2"/>
        <v>56.39</v>
      </c>
      <c r="H32" s="42">
        <v>0</v>
      </c>
      <c r="I32" s="43">
        <v>56.39</v>
      </c>
      <c r="J32" s="42">
        <f t="shared" si="3"/>
        <v>0</v>
      </c>
      <c r="K32" s="42">
        <v>0</v>
      </c>
      <c r="L32" s="43">
        <v>0</v>
      </c>
      <c r="M32" s="42">
        <f t="shared" si="4"/>
        <v>0</v>
      </c>
      <c r="N32" s="42">
        <v>0</v>
      </c>
      <c r="O32" s="43">
        <v>0</v>
      </c>
      <c r="P32" s="44">
        <f t="shared" si="5"/>
        <v>0</v>
      </c>
      <c r="Q32" s="42">
        <f t="shared" si="6"/>
        <v>0</v>
      </c>
      <c r="R32" s="42">
        <v>0</v>
      </c>
      <c r="S32" s="43">
        <v>0</v>
      </c>
      <c r="T32" s="42">
        <f t="shared" si="7"/>
        <v>0</v>
      </c>
      <c r="U32" s="42">
        <v>0</v>
      </c>
      <c r="V32" s="42">
        <v>0</v>
      </c>
      <c r="W32" s="42">
        <f t="shared" si="8"/>
        <v>0</v>
      </c>
      <c r="X32" s="42">
        <v>0</v>
      </c>
      <c r="Y32" s="43">
        <v>0</v>
      </c>
      <c r="Z32" s="44">
        <f t="shared" si="9"/>
        <v>0</v>
      </c>
      <c r="AA32" s="42">
        <f t="shared" si="10"/>
        <v>0</v>
      </c>
      <c r="AB32" s="42">
        <v>0</v>
      </c>
      <c r="AC32" s="43">
        <v>0</v>
      </c>
      <c r="AD32" s="42">
        <f t="shared" si="11"/>
        <v>0</v>
      </c>
      <c r="AE32" s="42">
        <v>0</v>
      </c>
      <c r="AF32" s="43">
        <v>0</v>
      </c>
      <c r="AG32" s="42">
        <f t="shared" si="12"/>
        <v>0</v>
      </c>
      <c r="AH32" s="42">
        <v>0</v>
      </c>
      <c r="AI32" s="43">
        <v>0</v>
      </c>
      <c r="AJ32" s="42">
        <f t="shared" si="13"/>
        <v>0</v>
      </c>
      <c r="AK32" s="42">
        <v>0</v>
      </c>
      <c r="AL32" s="43">
        <v>0</v>
      </c>
      <c r="AM32" s="42">
        <f t="shared" si="14"/>
        <v>0</v>
      </c>
      <c r="AN32" s="42">
        <v>0</v>
      </c>
      <c r="AO32" s="43">
        <v>0</v>
      </c>
    </row>
    <row r="33" spans="1:41" ht="19.5" customHeight="1">
      <c r="A33" s="41" t="s">
        <v>186</v>
      </c>
      <c r="B33" s="41" t="s">
        <v>90</v>
      </c>
      <c r="C33" s="41" t="s">
        <v>112</v>
      </c>
      <c r="D33" s="41" t="s">
        <v>187</v>
      </c>
      <c r="E33" s="42">
        <f t="shared" si="0"/>
        <v>56.39</v>
      </c>
      <c r="F33" s="42">
        <f t="shared" si="1"/>
        <v>56.39</v>
      </c>
      <c r="G33" s="42">
        <f t="shared" si="2"/>
        <v>56.39</v>
      </c>
      <c r="H33" s="42">
        <v>0</v>
      </c>
      <c r="I33" s="43">
        <v>56.39</v>
      </c>
      <c r="J33" s="42">
        <f t="shared" si="3"/>
        <v>0</v>
      </c>
      <c r="K33" s="42">
        <v>0</v>
      </c>
      <c r="L33" s="43">
        <v>0</v>
      </c>
      <c r="M33" s="42">
        <f t="shared" si="4"/>
        <v>0</v>
      </c>
      <c r="N33" s="42">
        <v>0</v>
      </c>
      <c r="O33" s="43">
        <v>0</v>
      </c>
      <c r="P33" s="44">
        <f t="shared" si="5"/>
        <v>0</v>
      </c>
      <c r="Q33" s="42">
        <f t="shared" si="6"/>
        <v>0</v>
      </c>
      <c r="R33" s="42">
        <v>0</v>
      </c>
      <c r="S33" s="43">
        <v>0</v>
      </c>
      <c r="T33" s="42">
        <f t="shared" si="7"/>
        <v>0</v>
      </c>
      <c r="U33" s="42">
        <v>0</v>
      </c>
      <c r="V33" s="42">
        <v>0</v>
      </c>
      <c r="W33" s="42">
        <f t="shared" si="8"/>
        <v>0</v>
      </c>
      <c r="X33" s="42">
        <v>0</v>
      </c>
      <c r="Y33" s="43">
        <v>0</v>
      </c>
      <c r="Z33" s="44">
        <f t="shared" si="9"/>
        <v>0</v>
      </c>
      <c r="AA33" s="42">
        <f t="shared" si="10"/>
        <v>0</v>
      </c>
      <c r="AB33" s="42">
        <v>0</v>
      </c>
      <c r="AC33" s="43">
        <v>0</v>
      </c>
      <c r="AD33" s="42">
        <f t="shared" si="11"/>
        <v>0</v>
      </c>
      <c r="AE33" s="42">
        <v>0</v>
      </c>
      <c r="AF33" s="43">
        <v>0</v>
      </c>
      <c r="AG33" s="42">
        <f t="shared" si="12"/>
        <v>0</v>
      </c>
      <c r="AH33" s="42">
        <v>0</v>
      </c>
      <c r="AI33" s="43">
        <v>0</v>
      </c>
      <c r="AJ33" s="42">
        <f t="shared" si="13"/>
        <v>0</v>
      </c>
      <c r="AK33" s="42">
        <v>0</v>
      </c>
      <c r="AL33" s="43">
        <v>0</v>
      </c>
      <c r="AM33" s="42">
        <f t="shared" si="14"/>
        <v>0</v>
      </c>
      <c r="AN33" s="42">
        <v>0</v>
      </c>
      <c r="AO33" s="43">
        <v>0</v>
      </c>
    </row>
    <row r="34" spans="1:41" ht="19.5" customHeight="1">
      <c r="A34" s="41" t="s">
        <v>38</v>
      </c>
      <c r="B34" s="41" t="s">
        <v>38</v>
      </c>
      <c r="C34" s="41" t="s">
        <v>38</v>
      </c>
      <c r="D34" s="41" t="s">
        <v>182</v>
      </c>
      <c r="E34" s="42">
        <f t="shared" si="0"/>
        <v>0.02</v>
      </c>
      <c r="F34" s="42">
        <f t="shared" si="1"/>
        <v>0.02</v>
      </c>
      <c r="G34" s="42">
        <f t="shared" si="2"/>
        <v>0.02</v>
      </c>
      <c r="H34" s="42">
        <v>0.02</v>
      </c>
      <c r="I34" s="43">
        <v>0</v>
      </c>
      <c r="J34" s="42">
        <f t="shared" si="3"/>
        <v>0</v>
      </c>
      <c r="K34" s="42">
        <v>0</v>
      </c>
      <c r="L34" s="43">
        <v>0</v>
      </c>
      <c r="M34" s="42">
        <f t="shared" si="4"/>
        <v>0</v>
      </c>
      <c r="N34" s="42">
        <v>0</v>
      </c>
      <c r="O34" s="43">
        <v>0</v>
      </c>
      <c r="P34" s="44">
        <f t="shared" si="5"/>
        <v>0</v>
      </c>
      <c r="Q34" s="42">
        <f t="shared" si="6"/>
        <v>0</v>
      </c>
      <c r="R34" s="42">
        <v>0</v>
      </c>
      <c r="S34" s="43">
        <v>0</v>
      </c>
      <c r="T34" s="42">
        <f t="shared" si="7"/>
        <v>0</v>
      </c>
      <c r="U34" s="42">
        <v>0</v>
      </c>
      <c r="V34" s="42">
        <v>0</v>
      </c>
      <c r="W34" s="42">
        <f t="shared" si="8"/>
        <v>0</v>
      </c>
      <c r="X34" s="42">
        <v>0</v>
      </c>
      <c r="Y34" s="43">
        <v>0</v>
      </c>
      <c r="Z34" s="44">
        <f t="shared" si="9"/>
        <v>0</v>
      </c>
      <c r="AA34" s="42">
        <f t="shared" si="10"/>
        <v>0</v>
      </c>
      <c r="AB34" s="42">
        <v>0</v>
      </c>
      <c r="AC34" s="43">
        <v>0</v>
      </c>
      <c r="AD34" s="42">
        <f t="shared" si="11"/>
        <v>0</v>
      </c>
      <c r="AE34" s="42">
        <v>0</v>
      </c>
      <c r="AF34" s="43">
        <v>0</v>
      </c>
      <c r="AG34" s="42">
        <f t="shared" si="12"/>
        <v>0</v>
      </c>
      <c r="AH34" s="42">
        <v>0</v>
      </c>
      <c r="AI34" s="43">
        <v>0</v>
      </c>
      <c r="AJ34" s="42">
        <f t="shared" si="13"/>
        <v>0</v>
      </c>
      <c r="AK34" s="42">
        <v>0</v>
      </c>
      <c r="AL34" s="43">
        <v>0</v>
      </c>
      <c r="AM34" s="42">
        <f t="shared" si="14"/>
        <v>0</v>
      </c>
      <c r="AN34" s="42">
        <v>0</v>
      </c>
      <c r="AO34" s="43">
        <v>0</v>
      </c>
    </row>
    <row r="35" spans="1:41" ht="19.5" customHeight="1">
      <c r="A35" s="41" t="s">
        <v>183</v>
      </c>
      <c r="B35" s="41" t="s">
        <v>90</v>
      </c>
      <c r="C35" s="41" t="s">
        <v>112</v>
      </c>
      <c r="D35" s="41" t="s">
        <v>184</v>
      </c>
      <c r="E35" s="42">
        <f t="shared" si="0"/>
        <v>0.02</v>
      </c>
      <c r="F35" s="42">
        <f t="shared" si="1"/>
        <v>0.02</v>
      </c>
      <c r="G35" s="42">
        <f t="shared" si="2"/>
        <v>0.02</v>
      </c>
      <c r="H35" s="42">
        <v>0.02</v>
      </c>
      <c r="I35" s="43">
        <v>0</v>
      </c>
      <c r="J35" s="42">
        <f t="shared" si="3"/>
        <v>0</v>
      </c>
      <c r="K35" s="42">
        <v>0</v>
      </c>
      <c r="L35" s="43">
        <v>0</v>
      </c>
      <c r="M35" s="42">
        <f t="shared" si="4"/>
        <v>0</v>
      </c>
      <c r="N35" s="42">
        <v>0</v>
      </c>
      <c r="O35" s="43">
        <v>0</v>
      </c>
      <c r="P35" s="44">
        <f t="shared" si="5"/>
        <v>0</v>
      </c>
      <c r="Q35" s="42">
        <f t="shared" si="6"/>
        <v>0</v>
      </c>
      <c r="R35" s="42">
        <v>0</v>
      </c>
      <c r="S35" s="43">
        <v>0</v>
      </c>
      <c r="T35" s="42">
        <f t="shared" si="7"/>
        <v>0</v>
      </c>
      <c r="U35" s="42">
        <v>0</v>
      </c>
      <c r="V35" s="42">
        <v>0</v>
      </c>
      <c r="W35" s="42">
        <f t="shared" si="8"/>
        <v>0</v>
      </c>
      <c r="X35" s="42">
        <v>0</v>
      </c>
      <c r="Y35" s="43">
        <v>0</v>
      </c>
      <c r="Z35" s="44">
        <f t="shared" si="9"/>
        <v>0</v>
      </c>
      <c r="AA35" s="42">
        <f t="shared" si="10"/>
        <v>0</v>
      </c>
      <c r="AB35" s="42">
        <v>0</v>
      </c>
      <c r="AC35" s="43">
        <v>0</v>
      </c>
      <c r="AD35" s="42">
        <f t="shared" si="11"/>
        <v>0</v>
      </c>
      <c r="AE35" s="42">
        <v>0</v>
      </c>
      <c r="AF35" s="43">
        <v>0</v>
      </c>
      <c r="AG35" s="42">
        <f t="shared" si="12"/>
        <v>0</v>
      </c>
      <c r="AH35" s="42">
        <v>0</v>
      </c>
      <c r="AI35" s="43">
        <v>0</v>
      </c>
      <c r="AJ35" s="42">
        <f t="shared" si="13"/>
        <v>0</v>
      </c>
      <c r="AK35" s="42">
        <v>0</v>
      </c>
      <c r="AL35" s="43">
        <v>0</v>
      </c>
      <c r="AM35" s="42">
        <f t="shared" si="14"/>
        <v>0</v>
      </c>
      <c r="AN35" s="42">
        <v>0</v>
      </c>
      <c r="AO35" s="43">
        <v>0</v>
      </c>
    </row>
    <row r="36" spans="1:41" ht="19.5" customHeight="1">
      <c r="A36" s="41" t="s">
        <v>38</v>
      </c>
      <c r="B36" s="41" t="s">
        <v>38</v>
      </c>
      <c r="C36" s="41" t="s">
        <v>38</v>
      </c>
      <c r="D36" s="41" t="s">
        <v>116</v>
      </c>
      <c r="E36" s="42">
        <f t="shared" si="0"/>
        <v>18</v>
      </c>
      <c r="F36" s="42">
        <f t="shared" si="1"/>
        <v>18</v>
      </c>
      <c r="G36" s="42">
        <f t="shared" si="2"/>
        <v>18</v>
      </c>
      <c r="H36" s="42">
        <v>0</v>
      </c>
      <c r="I36" s="43">
        <v>18</v>
      </c>
      <c r="J36" s="42">
        <f t="shared" si="3"/>
        <v>0</v>
      </c>
      <c r="K36" s="42">
        <v>0</v>
      </c>
      <c r="L36" s="43">
        <v>0</v>
      </c>
      <c r="M36" s="42">
        <f t="shared" si="4"/>
        <v>0</v>
      </c>
      <c r="N36" s="42">
        <v>0</v>
      </c>
      <c r="O36" s="43">
        <v>0</v>
      </c>
      <c r="P36" s="44">
        <f t="shared" si="5"/>
        <v>0</v>
      </c>
      <c r="Q36" s="42">
        <f t="shared" si="6"/>
        <v>0</v>
      </c>
      <c r="R36" s="42">
        <v>0</v>
      </c>
      <c r="S36" s="43">
        <v>0</v>
      </c>
      <c r="T36" s="42">
        <f t="shared" si="7"/>
        <v>0</v>
      </c>
      <c r="U36" s="42">
        <v>0</v>
      </c>
      <c r="V36" s="42">
        <v>0</v>
      </c>
      <c r="W36" s="42">
        <f t="shared" si="8"/>
        <v>0</v>
      </c>
      <c r="X36" s="42">
        <v>0</v>
      </c>
      <c r="Y36" s="43">
        <v>0</v>
      </c>
      <c r="Z36" s="44">
        <f t="shared" si="9"/>
        <v>0</v>
      </c>
      <c r="AA36" s="42">
        <f t="shared" si="10"/>
        <v>0</v>
      </c>
      <c r="AB36" s="42">
        <v>0</v>
      </c>
      <c r="AC36" s="43">
        <v>0</v>
      </c>
      <c r="AD36" s="42">
        <f t="shared" si="11"/>
        <v>0</v>
      </c>
      <c r="AE36" s="42">
        <v>0</v>
      </c>
      <c r="AF36" s="43">
        <v>0</v>
      </c>
      <c r="AG36" s="42">
        <f t="shared" si="12"/>
        <v>0</v>
      </c>
      <c r="AH36" s="42">
        <v>0</v>
      </c>
      <c r="AI36" s="43">
        <v>0</v>
      </c>
      <c r="AJ36" s="42">
        <f t="shared" si="13"/>
        <v>0</v>
      </c>
      <c r="AK36" s="42">
        <v>0</v>
      </c>
      <c r="AL36" s="43">
        <v>0</v>
      </c>
      <c r="AM36" s="42">
        <f t="shared" si="14"/>
        <v>0</v>
      </c>
      <c r="AN36" s="42">
        <v>0</v>
      </c>
      <c r="AO36" s="43">
        <v>0</v>
      </c>
    </row>
    <row r="37" spans="1:41" ht="19.5" customHeight="1">
      <c r="A37" s="41" t="s">
        <v>38</v>
      </c>
      <c r="B37" s="41" t="s">
        <v>38</v>
      </c>
      <c r="C37" s="41" t="s">
        <v>38</v>
      </c>
      <c r="D37" s="41" t="s">
        <v>178</v>
      </c>
      <c r="E37" s="42">
        <f t="shared" si="0"/>
        <v>18</v>
      </c>
      <c r="F37" s="42">
        <f t="shared" si="1"/>
        <v>18</v>
      </c>
      <c r="G37" s="42">
        <f t="shared" si="2"/>
        <v>18</v>
      </c>
      <c r="H37" s="42">
        <v>0</v>
      </c>
      <c r="I37" s="43">
        <v>18</v>
      </c>
      <c r="J37" s="42">
        <f t="shared" si="3"/>
        <v>0</v>
      </c>
      <c r="K37" s="42">
        <v>0</v>
      </c>
      <c r="L37" s="43">
        <v>0</v>
      </c>
      <c r="M37" s="42">
        <f t="shared" si="4"/>
        <v>0</v>
      </c>
      <c r="N37" s="42">
        <v>0</v>
      </c>
      <c r="O37" s="43">
        <v>0</v>
      </c>
      <c r="P37" s="44">
        <f t="shared" si="5"/>
        <v>0</v>
      </c>
      <c r="Q37" s="42">
        <f t="shared" si="6"/>
        <v>0</v>
      </c>
      <c r="R37" s="42">
        <v>0</v>
      </c>
      <c r="S37" s="43">
        <v>0</v>
      </c>
      <c r="T37" s="42">
        <f t="shared" si="7"/>
        <v>0</v>
      </c>
      <c r="U37" s="42">
        <v>0</v>
      </c>
      <c r="V37" s="42">
        <v>0</v>
      </c>
      <c r="W37" s="42">
        <f t="shared" si="8"/>
        <v>0</v>
      </c>
      <c r="X37" s="42">
        <v>0</v>
      </c>
      <c r="Y37" s="43">
        <v>0</v>
      </c>
      <c r="Z37" s="44">
        <f t="shared" si="9"/>
        <v>0</v>
      </c>
      <c r="AA37" s="42">
        <f t="shared" si="10"/>
        <v>0</v>
      </c>
      <c r="AB37" s="42">
        <v>0</v>
      </c>
      <c r="AC37" s="43">
        <v>0</v>
      </c>
      <c r="AD37" s="42">
        <f t="shared" si="11"/>
        <v>0</v>
      </c>
      <c r="AE37" s="42">
        <v>0</v>
      </c>
      <c r="AF37" s="43">
        <v>0</v>
      </c>
      <c r="AG37" s="42">
        <f t="shared" si="12"/>
        <v>0</v>
      </c>
      <c r="AH37" s="42">
        <v>0</v>
      </c>
      <c r="AI37" s="43">
        <v>0</v>
      </c>
      <c r="AJ37" s="42">
        <f t="shared" si="13"/>
        <v>0</v>
      </c>
      <c r="AK37" s="42">
        <v>0</v>
      </c>
      <c r="AL37" s="43">
        <v>0</v>
      </c>
      <c r="AM37" s="42">
        <f t="shared" si="14"/>
        <v>0</v>
      </c>
      <c r="AN37" s="42">
        <v>0</v>
      </c>
      <c r="AO37" s="43">
        <v>0</v>
      </c>
    </row>
    <row r="38" spans="1:41" ht="19.5" customHeight="1">
      <c r="A38" s="41" t="s">
        <v>179</v>
      </c>
      <c r="B38" s="41" t="s">
        <v>94</v>
      </c>
      <c r="C38" s="41" t="s">
        <v>117</v>
      </c>
      <c r="D38" s="41" t="s">
        <v>181</v>
      </c>
      <c r="E38" s="42">
        <f t="shared" si="0"/>
        <v>18</v>
      </c>
      <c r="F38" s="42">
        <f t="shared" si="1"/>
        <v>18</v>
      </c>
      <c r="G38" s="42">
        <f t="shared" si="2"/>
        <v>18</v>
      </c>
      <c r="H38" s="42">
        <v>0</v>
      </c>
      <c r="I38" s="43">
        <v>18</v>
      </c>
      <c r="J38" s="42">
        <f t="shared" si="3"/>
        <v>0</v>
      </c>
      <c r="K38" s="42">
        <v>0</v>
      </c>
      <c r="L38" s="43">
        <v>0</v>
      </c>
      <c r="M38" s="42">
        <f t="shared" si="4"/>
        <v>0</v>
      </c>
      <c r="N38" s="42">
        <v>0</v>
      </c>
      <c r="O38" s="43">
        <v>0</v>
      </c>
      <c r="P38" s="44">
        <f t="shared" si="5"/>
        <v>0</v>
      </c>
      <c r="Q38" s="42">
        <f t="shared" si="6"/>
        <v>0</v>
      </c>
      <c r="R38" s="42">
        <v>0</v>
      </c>
      <c r="S38" s="43">
        <v>0</v>
      </c>
      <c r="T38" s="42">
        <f t="shared" si="7"/>
        <v>0</v>
      </c>
      <c r="U38" s="42">
        <v>0</v>
      </c>
      <c r="V38" s="42">
        <v>0</v>
      </c>
      <c r="W38" s="42">
        <f t="shared" si="8"/>
        <v>0</v>
      </c>
      <c r="X38" s="42">
        <v>0</v>
      </c>
      <c r="Y38" s="43">
        <v>0</v>
      </c>
      <c r="Z38" s="44">
        <f t="shared" si="9"/>
        <v>0</v>
      </c>
      <c r="AA38" s="42">
        <f t="shared" si="10"/>
        <v>0</v>
      </c>
      <c r="AB38" s="42">
        <v>0</v>
      </c>
      <c r="AC38" s="43">
        <v>0</v>
      </c>
      <c r="AD38" s="42">
        <f t="shared" si="11"/>
        <v>0</v>
      </c>
      <c r="AE38" s="42">
        <v>0</v>
      </c>
      <c r="AF38" s="43">
        <v>0</v>
      </c>
      <c r="AG38" s="42">
        <f t="shared" si="12"/>
        <v>0</v>
      </c>
      <c r="AH38" s="42">
        <v>0</v>
      </c>
      <c r="AI38" s="43">
        <v>0</v>
      </c>
      <c r="AJ38" s="42">
        <f t="shared" si="13"/>
        <v>0</v>
      </c>
      <c r="AK38" s="42">
        <v>0</v>
      </c>
      <c r="AL38" s="43">
        <v>0</v>
      </c>
      <c r="AM38" s="42">
        <f t="shared" si="14"/>
        <v>0</v>
      </c>
      <c r="AN38" s="42">
        <v>0</v>
      </c>
      <c r="AO38" s="43">
        <v>0</v>
      </c>
    </row>
  </sheetData>
  <sheetProtection/>
  <mergeCells count="23">
    <mergeCell ref="A2:AO2"/>
    <mergeCell ref="A4:D4"/>
    <mergeCell ref="T5:V5"/>
    <mergeCell ref="W5:Y5"/>
    <mergeCell ref="P4:Y4"/>
    <mergeCell ref="P5:P6"/>
    <mergeCell ref="Q5:S5"/>
    <mergeCell ref="A5:B5"/>
    <mergeCell ref="J5:L5"/>
    <mergeCell ref="M5:O5"/>
    <mergeCell ref="F4:O4"/>
    <mergeCell ref="C5:C6"/>
    <mergeCell ref="D5:D6"/>
    <mergeCell ref="E4:E6"/>
    <mergeCell ref="F5:F6"/>
    <mergeCell ref="G5:I5"/>
    <mergeCell ref="AM5:AO5"/>
    <mergeCell ref="Z4:AO4"/>
    <mergeCell ref="AA5:AC5"/>
    <mergeCell ref="AD5:AF5"/>
    <mergeCell ref="AG5:AI5"/>
    <mergeCell ref="AJ5:AL5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32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7"/>
      <c r="B1" s="28"/>
      <c r="C1" s="28"/>
      <c r="D1" s="28"/>
      <c r="DI1" s="72" t="s">
        <v>188</v>
      </c>
    </row>
    <row r="2" spans="1:113" ht="19.5" customHeight="1">
      <c r="A2" s="105" t="s">
        <v>189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</row>
    <row r="3" spans="1:113" ht="19.5" customHeight="1">
      <c r="A3" s="79" t="s">
        <v>0</v>
      </c>
      <c r="B3" s="79"/>
      <c r="C3" s="79"/>
      <c r="D3" s="79"/>
      <c r="F3" s="34"/>
      <c r="DI3" s="80" t="s">
        <v>5</v>
      </c>
    </row>
    <row r="4" spans="1:113" ht="19.5" customHeight="1">
      <c r="A4" s="160" t="s">
        <v>57</v>
      </c>
      <c r="B4" s="161"/>
      <c r="C4" s="161"/>
      <c r="D4" s="162"/>
      <c r="E4" s="159" t="s">
        <v>58</v>
      </c>
      <c r="F4" s="153" t="s">
        <v>190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5"/>
      <c r="T4" s="153" t="s">
        <v>191</v>
      </c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5"/>
      <c r="AV4" s="153" t="s">
        <v>192</v>
      </c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5"/>
      <c r="BH4" s="153" t="s">
        <v>193</v>
      </c>
      <c r="BI4" s="154"/>
      <c r="BJ4" s="154"/>
      <c r="BK4" s="154"/>
      <c r="BL4" s="155"/>
      <c r="BM4" s="153" t="s">
        <v>194</v>
      </c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5"/>
      <c r="BZ4" s="153" t="s">
        <v>195</v>
      </c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5"/>
      <c r="CR4" s="156" t="s">
        <v>196</v>
      </c>
      <c r="CS4" s="157"/>
      <c r="CT4" s="158"/>
      <c r="CU4" s="156" t="s">
        <v>197</v>
      </c>
      <c r="CV4" s="157"/>
      <c r="CW4" s="157"/>
      <c r="CX4" s="157"/>
      <c r="CY4" s="157"/>
      <c r="CZ4" s="158"/>
      <c r="DA4" s="156" t="s">
        <v>198</v>
      </c>
      <c r="DB4" s="157"/>
      <c r="DC4" s="158"/>
      <c r="DD4" s="153" t="s">
        <v>199</v>
      </c>
      <c r="DE4" s="154"/>
      <c r="DF4" s="154"/>
      <c r="DG4" s="154"/>
      <c r="DH4" s="154"/>
      <c r="DI4" s="155"/>
    </row>
    <row r="5" spans="1:113" ht="19.5" customHeight="1">
      <c r="A5" s="118" t="s">
        <v>68</v>
      </c>
      <c r="B5" s="119"/>
      <c r="C5" s="120"/>
      <c r="D5" s="159" t="s">
        <v>200</v>
      </c>
      <c r="E5" s="114"/>
      <c r="F5" s="108" t="s">
        <v>73</v>
      </c>
      <c r="G5" s="108" t="s">
        <v>201</v>
      </c>
      <c r="H5" s="108" t="s">
        <v>202</v>
      </c>
      <c r="I5" s="108" t="s">
        <v>203</v>
      </c>
      <c r="J5" s="108" t="s">
        <v>204</v>
      </c>
      <c r="K5" s="108" t="s">
        <v>205</v>
      </c>
      <c r="L5" s="108" t="s">
        <v>206</v>
      </c>
      <c r="M5" s="108" t="s">
        <v>207</v>
      </c>
      <c r="N5" s="108" t="s">
        <v>208</v>
      </c>
      <c r="O5" s="108" t="s">
        <v>209</v>
      </c>
      <c r="P5" s="108" t="s">
        <v>210</v>
      </c>
      <c r="Q5" s="108" t="s">
        <v>211</v>
      </c>
      <c r="R5" s="108" t="s">
        <v>212</v>
      </c>
      <c r="S5" s="108" t="s">
        <v>213</v>
      </c>
      <c r="T5" s="108" t="s">
        <v>73</v>
      </c>
      <c r="U5" s="108" t="s">
        <v>214</v>
      </c>
      <c r="V5" s="108" t="s">
        <v>215</v>
      </c>
      <c r="W5" s="108" t="s">
        <v>216</v>
      </c>
      <c r="X5" s="108" t="s">
        <v>217</v>
      </c>
      <c r="Y5" s="108" t="s">
        <v>218</v>
      </c>
      <c r="Z5" s="108" t="s">
        <v>219</v>
      </c>
      <c r="AA5" s="108" t="s">
        <v>220</v>
      </c>
      <c r="AB5" s="108" t="s">
        <v>221</v>
      </c>
      <c r="AC5" s="108" t="s">
        <v>222</v>
      </c>
      <c r="AD5" s="108" t="s">
        <v>223</v>
      </c>
      <c r="AE5" s="108" t="s">
        <v>224</v>
      </c>
      <c r="AF5" s="108" t="s">
        <v>225</v>
      </c>
      <c r="AG5" s="108" t="s">
        <v>226</v>
      </c>
      <c r="AH5" s="108" t="s">
        <v>227</v>
      </c>
      <c r="AI5" s="108" t="s">
        <v>228</v>
      </c>
      <c r="AJ5" s="108" t="s">
        <v>229</v>
      </c>
      <c r="AK5" s="108" t="s">
        <v>230</v>
      </c>
      <c r="AL5" s="108" t="s">
        <v>231</v>
      </c>
      <c r="AM5" s="108" t="s">
        <v>232</v>
      </c>
      <c r="AN5" s="108" t="s">
        <v>233</v>
      </c>
      <c r="AO5" s="108" t="s">
        <v>234</v>
      </c>
      <c r="AP5" s="108" t="s">
        <v>235</v>
      </c>
      <c r="AQ5" s="108" t="s">
        <v>236</v>
      </c>
      <c r="AR5" s="108" t="s">
        <v>237</v>
      </c>
      <c r="AS5" s="108" t="s">
        <v>238</v>
      </c>
      <c r="AT5" s="108" t="s">
        <v>239</v>
      </c>
      <c r="AU5" s="108" t="s">
        <v>240</v>
      </c>
      <c r="AV5" s="108" t="s">
        <v>73</v>
      </c>
      <c r="AW5" s="108" t="s">
        <v>241</v>
      </c>
      <c r="AX5" s="108" t="s">
        <v>242</v>
      </c>
      <c r="AY5" s="108" t="s">
        <v>243</v>
      </c>
      <c r="AZ5" s="108" t="s">
        <v>244</v>
      </c>
      <c r="BA5" s="108" t="s">
        <v>245</v>
      </c>
      <c r="BB5" s="108" t="s">
        <v>246</v>
      </c>
      <c r="BC5" s="108" t="s">
        <v>247</v>
      </c>
      <c r="BD5" s="108" t="s">
        <v>248</v>
      </c>
      <c r="BE5" s="108" t="s">
        <v>249</v>
      </c>
      <c r="BF5" s="108" t="s">
        <v>250</v>
      </c>
      <c r="BG5" s="112" t="s">
        <v>251</v>
      </c>
      <c r="BH5" s="112" t="s">
        <v>73</v>
      </c>
      <c r="BI5" s="112" t="s">
        <v>252</v>
      </c>
      <c r="BJ5" s="112" t="s">
        <v>253</v>
      </c>
      <c r="BK5" s="112" t="s">
        <v>254</v>
      </c>
      <c r="BL5" s="112" t="s">
        <v>255</v>
      </c>
      <c r="BM5" s="108" t="s">
        <v>73</v>
      </c>
      <c r="BN5" s="108" t="s">
        <v>256</v>
      </c>
      <c r="BO5" s="108" t="s">
        <v>257</v>
      </c>
      <c r="BP5" s="108" t="s">
        <v>258</v>
      </c>
      <c r="BQ5" s="108" t="s">
        <v>259</v>
      </c>
      <c r="BR5" s="108" t="s">
        <v>260</v>
      </c>
      <c r="BS5" s="108" t="s">
        <v>261</v>
      </c>
      <c r="BT5" s="108" t="s">
        <v>262</v>
      </c>
      <c r="BU5" s="108" t="s">
        <v>263</v>
      </c>
      <c r="BV5" s="108" t="s">
        <v>264</v>
      </c>
      <c r="BW5" s="151" t="s">
        <v>265</v>
      </c>
      <c r="BX5" s="151" t="s">
        <v>266</v>
      </c>
      <c r="BY5" s="108" t="s">
        <v>267</v>
      </c>
      <c r="BZ5" s="108" t="s">
        <v>73</v>
      </c>
      <c r="CA5" s="108" t="s">
        <v>256</v>
      </c>
      <c r="CB5" s="108" t="s">
        <v>257</v>
      </c>
      <c r="CC5" s="108" t="s">
        <v>258</v>
      </c>
      <c r="CD5" s="108" t="s">
        <v>259</v>
      </c>
      <c r="CE5" s="108" t="s">
        <v>260</v>
      </c>
      <c r="CF5" s="108" t="s">
        <v>261</v>
      </c>
      <c r="CG5" s="108" t="s">
        <v>262</v>
      </c>
      <c r="CH5" s="108" t="s">
        <v>268</v>
      </c>
      <c r="CI5" s="108" t="s">
        <v>269</v>
      </c>
      <c r="CJ5" s="108" t="s">
        <v>270</v>
      </c>
      <c r="CK5" s="108" t="s">
        <v>271</v>
      </c>
      <c r="CL5" s="108" t="s">
        <v>263</v>
      </c>
      <c r="CM5" s="108" t="s">
        <v>264</v>
      </c>
      <c r="CN5" s="108" t="s">
        <v>272</v>
      </c>
      <c r="CO5" s="151" t="s">
        <v>265</v>
      </c>
      <c r="CP5" s="151" t="s">
        <v>266</v>
      </c>
      <c r="CQ5" s="108" t="s">
        <v>273</v>
      </c>
      <c r="CR5" s="151" t="s">
        <v>73</v>
      </c>
      <c r="CS5" s="151" t="s">
        <v>274</v>
      </c>
      <c r="CT5" s="108" t="s">
        <v>275</v>
      </c>
      <c r="CU5" s="151" t="s">
        <v>73</v>
      </c>
      <c r="CV5" s="151" t="s">
        <v>274</v>
      </c>
      <c r="CW5" s="108" t="s">
        <v>276</v>
      </c>
      <c r="CX5" s="151" t="s">
        <v>277</v>
      </c>
      <c r="CY5" s="151" t="s">
        <v>278</v>
      </c>
      <c r="CZ5" s="112" t="s">
        <v>275</v>
      </c>
      <c r="DA5" s="151" t="s">
        <v>73</v>
      </c>
      <c r="DB5" s="151" t="s">
        <v>198</v>
      </c>
      <c r="DC5" s="151" t="s">
        <v>279</v>
      </c>
      <c r="DD5" s="108" t="s">
        <v>73</v>
      </c>
      <c r="DE5" s="108" t="s">
        <v>280</v>
      </c>
      <c r="DF5" s="108" t="s">
        <v>281</v>
      </c>
      <c r="DG5" s="108" t="s">
        <v>279</v>
      </c>
      <c r="DH5" s="108" t="s">
        <v>282</v>
      </c>
      <c r="DI5" s="108" t="s">
        <v>199</v>
      </c>
    </row>
    <row r="6" spans="1:113" ht="30.75" customHeight="1">
      <c r="A6" s="36" t="s">
        <v>78</v>
      </c>
      <c r="B6" s="37" t="s">
        <v>79</v>
      </c>
      <c r="C6" s="38" t="s">
        <v>80</v>
      </c>
      <c r="D6" s="111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1"/>
      <c r="BH6" s="111"/>
      <c r="BI6" s="111"/>
      <c r="BJ6" s="111"/>
      <c r="BK6" s="111"/>
      <c r="BL6" s="111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52"/>
      <c r="BX6" s="152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52"/>
      <c r="CP6" s="152"/>
      <c r="CQ6" s="109"/>
      <c r="CR6" s="152"/>
      <c r="CS6" s="152"/>
      <c r="CT6" s="109"/>
      <c r="CU6" s="152"/>
      <c r="CV6" s="152"/>
      <c r="CW6" s="109"/>
      <c r="CX6" s="152"/>
      <c r="CY6" s="152"/>
      <c r="CZ6" s="111"/>
      <c r="DA6" s="152"/>
      <c r="DB6" s="152"/>
      <c r="DC6" s="152"/>
      <c r="DD6" s="109"/>
      <c r="DE6" s="109"/>
      <c r="DF6" s="109"/>
      <c r="DG6" s="109"/>
      <c r="DH6" s="109"/>
      <c r="DI6" s="109"/>
    </row>
    <row r="7" spans="1:113" ht="19.5" customHeight="1">
      <c r="A7" s="81" t="s">
        <v>38</v>
      </c>
      <c r="B7" s="81" t="s">
        <v>38</v>
      </c>
      <c r="C7" s="81" t="s">
        <v>38</v>
      </c>
      <c r="D7" s="81" t="s">
        <v>58</v>
      </c>
      <c r="E7" s="82">
        <f aca="true" t="shared" si="0" ref="E7:E32">SUM(F7,T7,AV7,BH7,BM7,BZ7,CR7,CU7,DA7,DD7)</f>
        <v>1653.3900000000003</v>
      </c>
      <c r="F7" s="82">
        <v>540.32</v>
      </c>
      <c r="G7" s="82">
        <v>176.62</v>
      </c>
      <c r="H7" s="82">
        <v>4.75</v>
      </c>
      <c r="I7" s="82">
        <v>0</v>
      </c>
      <c r="J7" s="82">
        <v>0</v>
      </c>
      <c r="K7" s="82">
        <v>167.22</v>
      </c>
      <c r="L7" s="82">
        <v>90.47</v>
      </c>
      <c r="M7" s="82">
        <v>33.8</v>
      </c>
      <c r="N7" s="82">
        <v>25.28</v>
      </c>
      <c r="O7" s="83">
        <v>0</v>
      </c>
      <c r="P7" s="83">
        <v>6.48</v>
      </c>
      <c r="Q7" s="83">
        <v>35.7</v>
      </c>
      <c r="R7" s="83">
        <v>0</v>
      </c>
      <c r="S7" s="83">
        <v>0</v>
      </c>
      <c r="T7" s="83">
        <v>1044.13</v>
      </c>
      <c r="U7" s="83">
        <v>20.81</v>
      </c>
      <c r="V7" s="83">
        <v>8.86</v>
      </c>
      <c r="W7" s="83">
        <v>8.12</v>
      </c>
      <c r="X7" s="83">
        <v>3.2</v>
      </c>
      <c r="Y7" s="83">
        <v>0.3</v>
      </c>
      <c r="Z7" s="83">
        <v>4.2</v>
      </c>
      <c r="AA7" s="83">
        <v>4.93</v>
      </c>
      <c r="AB7" s="83">
        <v>0</v>
      </c>
      <c r="AC7" s="83">
        <v>26.58</v>
      </c>
      <c r="AD7" s="83">
        <v>53.39</v>
      </c>
      <c r="AE7" s="83">
        <v>0</v>
      </c>
      <c r="AF7" s="83">
        <v>61.49</v>
      </c>
      <c r="AG7" s="83">
        <v>313.7</v>
      </c>
      <c r="AH7" s="83">
        <v>8.48</v>
      </c>
      <c r="AI7" s="83">
        <v>0</v>
      </c>
      <c r="AJ7" s="83">
        <v>1.5</v>
      </c>
      <c r="AK7" s="83">
        <v>18</v>
      </c>
      <c r="AL7" s="83">
        <v>0</v>
      </c>
      <c r="AM7" s="83">
        <v>0</v>
      </c>
      <c r="AN7" s="83">
        <v>30.2</v>
      </c>
      <c r="AO7" s="83">
        <v>409.3</v>
      </c>
      <c r="AP7" s="83">
        <v>6.48</v>
      </c>
      <c r="AQ7" s="83">
        <v>5.3</v>
      </c>
      <c r="AR7" s="83">
        <v>20.39</v>
      </c>
      <c r="AS7" s="83">
        <v>0</v>
      </c>
      <c r="AT7" s="83">
        <v>0</v>
      </c>
      <c r="AU7" s="83">
        <v>38.9</v>
      </c>
      <c r="AV7" s="83">
        <v>0.05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0.05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68.89</v>
      </c>
      <c r="CA7" s="83">
        <v>0</v>
      </c>
      <c r="CB7" s="83">
        <v>17.39</v>
      </c>
      <c r="CC7" s="83">
        <v>0</v>
      </c>
      <c r="CD7" s="83">
        <v>0</v>
      </c>
      <c r="CE7" s="83">
        <v>0</v>
      </c>
      <c r="CF7" s="83">
        <v>51.5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38</v>
      </c>
      <c r="B8" s="81" t="s">
        <v>38</v>
      </c>
      <c r="C8" s="81" t="s">
        <v>38</v>
      </c>
      <c r="D8" s="81" t="s">
        <v>283</v>
      </c>
      <c r="E8" s="82">
        <f t="shared" si="0"/>
        <v>40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40</v>
      </c>
      <c r="U8" s="83">
        <v>1</v>
      </c>
      <c r="V8" s="83">
        <v>3</v>
      </c>
      <c r="W8" s="83">
        <v>3.8</v>
      </c>
      <c r="X8" s="83">
        <v>3.2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7.8</v>
      </c>
      <c r="AE8" s="83">
        <v>0</v>
      </c>
      <c r="AF8" s="83">
        <v>0</v>
      </c>
      <c r="AG8" s="83">
        <v>2</v>
      </c>
      <c r="AH8" s="83">
        <v>1.08</v>
      </c>
      <c r="AI8" s="83">
        <v>0</v>
      </c>
      <c r="AJ8" s="83">
        <v>0</v>
      </c>
      <c r="AK8" s="83">
        <v>9</v>
      </c>
      <c r="AL8" s="83">
        <v>0</v>
      </c>
      <c r="AM8" s="83">
        <v>0</v>
      </c>
      <c r="AN8" s="83">
        <v>4.2</v>
      </c>
      <c r="AO8" s="83">
        <v>1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3.92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38</v>
      </c>
      <c r="B9" s="81" t="s">
        <v>38</v>
      </c>
      <c r="C9" s="81" t="s">
        <v>38</v>
      </c>
      <c r="D9" s="81" t="s">
        <v>284</v>
      </c>
      <c r="E9" s="82">
        <f t="shared" si="0"/>
        <v>20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20</v>
      </c>
      <c r="U9" s="83">
        <v>0</v>
      </c>
      <c r="V9" s="83">
        <v>0</v>
      </c>
      <c r="W9" s="83">
        <v>1.8</v>
      </c>
      <c r="X9" s="83">
        <v>3.2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4.6</v>
      </c>
      <c r="AE9" s="83">
        <v>0</v>
      </c>
      <c r="AF9" s="83">
        <v>0</v>
      </c>
      <c r="AG9" s="83">
        <v>2</v>
      </c>
      <c r="AH9" s="83">
        <v>0</v>
      </c>
      <c r="AI9" s="83">
        <v>0</v>
      </c>
      <c r="AJ9" s="83">
        <v>0</v>
      </c>
      <c r="AK9" s="83">
        <v>3</v>
      </c>
      <c r="AL9" s="83">
        <v>0</v>
      </c>
      <c r="AM9" s="83">
        <v>0</v>
      </c>
      <c r="AN9" s="83">
        <v>1.2</v>
      </c>
      <c r="AO9" s="83">
        <v>1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3.2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103</v>
      </c>
      <c r="B10" s="81" t="s">
        <v>94</v>
      </c>
      <c r="C10" s="81" t="s">
        <v>87</v>
      </c>
      <c r="D10" s="81" t="s">
        <v>105</v>
      </c>
      <c r="E10" s="82">
        <f t="shared" si="0"/>
        <v>20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20</v>
      </c>
      <c r="U10" s="83">
        <v>0</v>
      </c>
      <c r="V10" s="83">
        <v>0</v>
      </c>
      <c r="W10" s="83">
        <v>1.8</v>
      </c>
      <c r="X10" s="83">
        <v>3.2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4.6</v>
      </c>
      <c r="AE10" s="83">
        <v>0</v>
      </c>
      <c r="AF10" s="83">
        <v>0</v>
      </c>
      <c r="AG10" s="83">
        <v>2</v>
      </c>
      <c r="AH10" s="83">
        <v>0</v>
      </c>
      <c r="AI10" s="83">
        <v>0</v>
      </c>
      <c r="AJ10" s="83">
        <v>0</v>
      </c>
      <c r="AK10" s="83">
        <v>3</v>
      </c>
      <c r="AL10" s="83">
        <v>0</v>
      </c>
      <c r="AM10" s="83">
        <v>0</v>
      </c>
      <c r="AN10" s="83">
        <v>1.2</v>
      </c>
      <c r="AO10" s="83">
        <v>1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3.2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38</v>
      </c>
      <c r="B11" s="81" t="s">
        <v>38</v>
      </c>
      <c r="C11" s="81" t="s">
        <v>38</v>
      </c>
      <c r="D11" s="81" t="s">
        <v>285</v>
      </c>
      <c r="E11" s="82">
        <f t="shared" si="0"/>
        <v>20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20</v>
      </c>
      <c r="U11" s="83">
        <v>1</v>
      </c>
      <c r="V11" s="83">
        <v>3</v>
      </c>
      <c r="W11" s="83">
        <v>2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3.2</v>
      </c>
      <c r="AE11" s="83">
        <v>0</v>
      </c>
      <c r="AF11" s="83">
        <v>0</v>
      </c>
      <c r="AG11" s="83">
        <v>0</v>
      </c>
      <c r="AH11" s="83">
        <v>1.08</v>
      </c>
      <c r="AI11" s="83">
        <v>0</v>
      </c>
      <c r="AJ11" s="83">
        <v>0</v>
      </c>
      <c r="AK11" s="83">
        <v>6</v>
      </c>
      <c r="AL11" s="83">
        <v>0</v>
      </c>
      <c r="AM11" s="83">
        <v>0</v>
      </c>
      <c r="AN11" s="83">
        <v>3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0.72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103</v>
      </c>
      <c r="B12" s="81" t="s">
        <v>97</v>
      </c>
      <c r="C12" s="81" t="s">
        <v>94</v>
      </c>
      <c r="D12" s="81" t="s">
        <v>108</v>
      </c>
      <c r="E12" s="82">
        <f t="shared" si="0"/>
        <v>20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20</v>
      </c>
      <c r="U12" s="83">
        <v>1</v>
      </c>
      <c r="V12" s="83">
        <v>3</v>
      </c>
      <c r="W12" s="83">
        <v>2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3.2</v>
      </c>
      <c r="AE12" s="83">
        <v>0</v>
      </c>
      <c r="AF12" s="83">
        <v>0</v>
      </c>
      <c r="AG12" s="83">
        <v>0</v>
      </c>
      <c r="AH12" s="83">
        <v>1.08</v>
      </c>
      <c r="AI12" s="83">
        <v>0</v>
      </c>
      <c r="AJ12" s="83">
        <v>0</v>
      </c>
      <c r="AK12" s="83">
        <v>6</v>
      </c>
      <c r="AL12" s="83">
        <v>0</v>
      </c>
      <c r="AM12" s="83">
        <v>0</v>
      </c>
      <c r="AN12" s="83">
        <v>3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0.72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38</v>
      </c>
      <c r="B13" s="81" t="s">
        <v>38</v>
      </c>
      <c r="C13" s="81" t="s">
        <v>38</v>
      </c>
      <c r="D13" s="81" t="s">
        <v>286</v>
      </c>
      <c r="E13" s="82">
        <f t="shared" si="0"/>
        <v>130.75</v>
      </c>
      <c r="F13" s="82">
        <v>130.75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90.47</v>
      </c>
      <c r="M13" s="82">
        <v>33.8</v>
      </c>
      <c r="N13" s="82">
        <v>0</v>
      </c>
      <c r="O13" s="83">
        <v>0</v>
      </c>
      <c r="P13" s="83">
        <v>6.48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38</v>
      </c>
      <c r="B14" s="81" t="s">
        <v>38</v>
      </c>
      <c r="C14" s="81" t="s">
        <v>38</v>
      </c>
      <c r="D14" s="81" t="s">
        <v>287</v>
      </c>
      <c r="E14" s="82">
        <f t="shared" si="0"/>
        <v>124.27</v>
      </c>
      <c r="F14" s="82">
        <v>124.27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90.47</v>
      </c>
      <c r="M14" s="82">
        <v>33.8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83</v>
      </c>
      <c r="B15" s="81" t="s">
        <v>84</v>
      </c>
      <c r="C15" s="81" t="s">
        <v>84</v>
      </c>
      <c r="D15" s="81" t="s">
        <v>86</v>
      </c>
      <c r="E15" s="82">
        <f t="shared" si="0"/>
        <v>90.47</v>
      </c>
      <c r="F15" s="82">
        <v>90.47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90.47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83</v>
      </c>
      <c r="B16" s="81" t="s">
        <v>84</v>
      </c>
      <c r="C16" s="81" t="s">
        <v>87</v>
      </c>
      <c r="D16" s="81" t="s">
        <v>88</v>
      </c>
      <c r="E16" s="82">
        <f t="shared" si="0"/>
        <v>33.8</v>
      </c>
      <c r="F16" s="82">
        <v>33.8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33.8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38</v>
      </c>
      <c r="B17" s="81" t="s">
        <v>38</v>
      </c>
      <c r="C17" s="81" t="s">
        <v>38</v>
      </c>
      <c r="D17" s="81" t="s">
        <v>288</v>
      </c>
      <c r="E17" s="82">
        <f t="shared" si="0"/>
        <v>6.48</v>
      </c>
      <c r="F17" s="82">
        <v>6.48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83">
        <v>6.48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83</v>
      </c>
      <c r="B18" s="81" t="s">
        <v>89</v>
      </c>
      <c r="C18" s="81" t="s">
        <v>90</v>
      </c>
      <c r="D18" s="81" t="s">
        <v>91</v>
      </c>
      <c r="E18" s="82">
        <f t="shared" si="0"/>
        <v>6.48</v>
      </c>
      <c r="F18" s="82">
        <v>6.48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3">
        <v>0</v>
      </c>
      <c r="P18" s="83">
        <v>6.48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38</v>
      </c>
      <c r="B19" s="81" t="s">
        <v>38</v>
      </c>
      <c r="C19" s="81" t="s">
        <v>38</v>
      </c>
      <c r="D19" s="81" t="s">
        <v>289</v>
      </c>
      <c r="E19" s="82">
        <f t="shared" si="0"/>
        <v>25.28</v>
      </c>
      <c r="F19" s="82">
        <v>25.28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25.28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38</v>
      </c>
      <c r="B20" s="81" t="s">
        <v>38</v>
      </c>
      <c r="C20" s="81" t="s">
        <v>38</v>
      </c>
      <c r="D20" s="81" t="s">
        <v>290</v>
      </c>
      <c r="E20" s="82">
        <f t="shared" si="0"/>
        <v>25.28</v>
      </c>
      <c r="F20" s="82">
        <v>25.28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25.28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92</v>
      </c>
      <c r="B21" s="81" t="s">
        <v>93</v>
      </c>
      <c r="C21" s="81" t="s">
        <v>94</v>
      </c>
      <c r="D21" s="81" t="s">
        <v>95</v>
      </c>
      <c r="E21" s="82">
        <f t="shared" si="0"/>
        <v>25.28</v>
      </c>
      <c r="F21" s="82">
        <v>25.28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25.28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38</v>
      </c>
      <c r="B22" s="81" t="s">
        <v>38</v>
      </c>
      <c r="C22" s="81" t="s">
        <v>38</v>
      </c>
      <c r="D22" s="81" t="s">
        <v>291</v>
      </c>
      <c r="E22" s="82">
        <f t="shared" si="0"/>
        <v>287.59000000000003</v>
      </c>
      <c r="F22" s="82">
        <v>136.05</v>
      </c>
      <c r="G22" s="82">
        <v>66.38</v>
      </c>
      <c r="H22" s="82">
        <v>1.96</v>
      </c>
      <c r="I22" s="82">
        <v>0</v>
      </c>
      <c r="J22" s="82">
        <v>0</v>
      </c>
      <c r="K22" s="82">
        <v>67.71</v>
      </c>
      <c r="L22" s="82">
        <v>0</v>
      </c>
      <c r="M22" s="82">
        <v>0</v>
      </c>
      <c r="N22" s="82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95.13</v>
      </c>
      <c r="U22" s="83">
        <v>9.34</v>
      </c>
      <c r="V22" s="83">
        <v>0</v>
      </c>
      <c r="W22" s="83">
        <v>0</v>
      </c>
      <c r="X22" s="83">
        <v>0</v>
      </c>
      <c r="Y22" s="83">
        <v>0.1</v>
      </c>
      <c r="Z22" s="83">
        <v>1.5</v>
      </c>
      <c r="AA22" s="83">
        <v>0.96</v>
      </c>
      <c r="AB22" s="83">
        <v>0</v>
      </c>
      <c r="AC22" s="83">
        <v>1.5</v>
      </c>
      <c r="AD22" s="83">
        <v>10.2</v>
      </c>
      <c r="AE22" s="83">
        <v>0</v>
      </c>
      <c r="AF22" s="83">
        <v>35.11</v>
      </c>
      <c r="AG22" s="83">
        <v>12.5</v>
      </c>
      <c r="AH22" s="83">
        <v>0</v>
      </c>
      <c r="AI22" s="83">
        <v>0</v>
      </c>
      <c r="AJ22" s="83">
        <v>0.5</v>
      </c>
      <c r="AK22" s="83">
        <v>0</v>
      </c>
      <c r="AL22" s="83">
        <v>0</v>
      </c>
      <c r="AM22" s="83">
        <v>0</v>
      </c>
      <c r="AN22" s="83">
        <v>3</v>
      </c>
      <c r="AO22" s="83">
        <v>0</v>
      </c>
      <c r="AP22" s="83">
        <v>2.38</v>
      </c>
      <c r="AQ22" s="83">
        <v>1.99</v>
      </c>
      <c r="AR22" s="83">
        <v>6.09</v>
      </c>
      <c r="AS22" s="83">
        <v>0</v>
      </c>
      <c r="AT22" s="83">
        <v>0</v>
      </c>
      <c r="AU22" s="83">
        <v>9.96</v>
      </c>
      <c r="AV22" s="83">
        <v>0.02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0.02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56.39</v>
      </c>
      <c r="CA22" s="83">
        <v>0</v>
      </c>
      <c r="CB22" s="83">
        <v>4.89</v>
      </c>
      <c r="CC22" s="83">
        <v>0</v>
      </c>
      <c r="CD22" s="83">
        <v>0</v>
      </c>
      <c r="CE22" s="83">
        <v>0</v>
      </c>
      <c r="CF22" s="83">
        <v>51.5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38</v>
      </c>
      <c r="B23" s="81" t="s">
        <v>38</v>
      </c>
      <c r="C23" s="81" t="s">
        <v>38</v>
      </c>
      <c r="D23" s="81" t="s">
        <v>292</v>
      </c>
      <c r="E23" s="82">
        <f t="shared" si="0"/>
        <v>287.59000000000003</v>
      </c>
      <c r="F23" s="82">
        <v>136.05</v>
      </c>
      <c r="G23" s="82">
        <v>66.38</v>
      </c>
      <c r="H23" s="82">
        <v>1.96</v>
      </c>
      <c r="I23" s="82">
        <v>0</v>
      </c>
      <c r="J23" s="82">
        <v>0</v>
      </c>
      <c r="K23" s="82">
        <v>67.71</v>
      </c>
      <c r="L23" s="82">
        <v>0</v>
      </c>
      <c r="M23" s="82">
        <v>0</v>
      </c>
      <c r="N23" s="82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95.13</v>
      </c>
      <c r="U23" s="83">
        <v>9.34</v>
      </c>
      <c r="V23" s="83">
        <v>0</v>
      </c>
      <c r="W23" s="83">
        <v>0</v>
      </c>
      <c r="X23" s="83">
        <v>0</v>
      </c>
      <c r="Y23" s="83">
        <v>0.1</v>
      </c>
      <c r="Z23" s="83">
        <v>1.5</v>
      </c>
      <c r="AA23" s="83">
        <v>0.96</v>
      </c>
      <c r="AB23" s="83">
        <v>0</v>
      </c>
      <c r="AC23" s="83">
        <v>1.5</v>
      </c>
      <c r="AD23" s="83">
        <v>10.2</v>
      </c>
      <c r="AE23" s="83">
        <v>0</v>
      </c>
      <c r="AF23" s="83">
        <v>35.11</v>
      </c>
      <c r="AG23" s="83">
        <v>12.5</v>
      </c>
      <c r="AH23" s="83">
        <v>0</v>
      </c>
      <c r="AI23" s="83">
        <v>0</v>
      </c>
      <c r="AJ23" s="83">
        <v>0.5</v>
      </c>
      <c r="AK23" s="83">
        <v>0</v>
      </c>
      <c r="AL23" s="83">
        <v>0</v>
      </c>
      <c r="AM23" s="83">
        <v>0</v>
      </c>
      <c r="AN23" s="83">
        <v>3</v>
      </c>
      <c r="AO23" s="83">
        <v>0</v>
      </c>
      <c r="AP23" s="83">
        <v>2.38</v>
      </c>
      <c r="AQ23" s="83">
        <v>1.99</v>
      </c>
      <c r="AR23" s="83">
        <v>6.09</v>
      </c>
      <c r="AS23" s="83">
        <v>0</v>
      </c>
      <c r="AT23" s="83">
        <v>0</v>
      </c>
      <c r="AU23" s="83">
        <v>9.96</v>
      </c>
      <c r="AV23" s="83">
        <v>0.02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0.02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56.39</v>
      </c>
      <c r="CA23" s="83">
        <v>0</v>
      </c>
      <c r="CB23" s="83">
        <v>4.89</v>
      </c>
      <c r="CC23" s="83">
        <v>0</v>
      </c>
      <c r="CD23" s="83">
        <v>0</v>
      </c>
      <c r="CE23" s="83">
        <v>0</v>
      </c>
      <c r="CF23" s="83">
        <v>51.5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113</v>
      </c>
      <c r="B24" s="81" t="s">
        <v>90</v>
      </c>
      <c r="C24" s="81" t="s">
        <v>97</v>
      </c>
      <c r="D24" s="81" t="s">
        <v>114</v>
      </c>
      <c r="E24" s="82">
        <f t="shared" si="0"/>
        <v>169.3</v>
      </c>
      <c r="F24" s="82">
        <v>136.05</v>
      </c>
      <c r="G24" s="82">
        <v>66.38</v>
      </c>
      <c r="H24" s="82">
        <v>1.96</v>
      </c>
      <c r="I24" s="82">
        <v>0</v>
      </c>
      <c r="J24" s="82">
        <v>0</v>
      </c>
      <c r="K24" s="82">
        <v>67.71</v>
      </c>
      <c r="L24" s="82">
        <v>0</v>
      </c>
      <c r="M24" s="82">
        <v>0</v>
      </c>
      <c r="N24" s="82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33.23</v>
      </c>
      <c r="U24" s="83">
        <v>9.34</v>
      </c>
      <c r="V24" s="83">
        <v>0</v>
      </c>
      <c r="W24" s="83">
        <v>0</v>
      </c>
      <c r="X24" s="83">
        <v>0</v>
      </c>
      <c r="Y24" s="83">
        <v>0.1</v>
      </c>
      <c r="Z24" s="83">
        <v>1.5</v>
      </c>
      <c r="AA24" s="83">
        <v>0.96</v>
      </c>
      <c r="AB24" s="83">
        <v>0</v>
      </c>
      <c r="AC24" s="83">
        <v>0</v>
      </c>
      <c r="AD24" s="83">
        <v>9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3</v>
      </c>
      <c r="AO24" s="83">
        <v>0</v>
      </c>
      <c r="AP24" s="83">
        <v>2.38</v>
      </c>
      <c r="AQ24" s="83">
        <v>1.99</v>
      </c>
      <c r="AR24" s="83">
        <v>0</v>
      </c>
      <c r="AS24" s="83">
        <v>0</v>
      </c>
      <c r="AT24" s="83">
        <v>0</v>
      </c>
      <c r="AU24" s="83">
        <v>4.96</v>
      </c>
      <c r="AV24" s="83">
        <v>0.02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0.02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113</v>
      </c>
      <c r="B25" s="81" t="s">
        <v>90</v>
      </c>
      <c r="C25" s="81" t="s">
        <v>93</v>
      </c>
      <c r="D25" s="81" t="s">
        <v>115</v>
      </c>
      <c r="E25" s="82">
        <f t="shared" si="0"/>
        <v>118.28999999999999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61.9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1.5</v>
      </c>
      <c r="AD25" s="83">
        <v>1.2</v>
      </c>
      <c r="AE25" s="83">
        <v>0</v>
      </c>
      <c r="AF25" s="83">
        <v>35.11</v>
      </c>
      <c r="AG25" s="83">
        <v>12.5</v>
      </c>
      <c r="AH25" s="83">
        <v>0</v>
      </c>
      <c r="AI25" s="83">
        <v>0</v>
      </c>
      <c r="AJ25" s="83">
        <v>0.5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6.09</v>
      </c>
      <c r="AS25" s="83">
        <v>0</v>
      </c>
      <c r="AT25" s="83">
        <v>0</v>
      </c>
      <c r="AU25" s="83">
        <v>5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56.39</v>
      </c>
      <c r="CA25" s="83">
        <v>0</v>
      </c>
      <c r="CB25" s="83">
        <v>4.89</v>
      </c>
      <c r="CC25" s="83">
        <v>0</v>
      </c>
      <c r="CD25" s="83">
        <v>0</v>
      </c>
      <c r="CE25" s="83">
        <v>0</v>
      </c>
      <c r="CF25" s="83">
        <v>51.5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38</v>
      </c>
      <c r="B26" s="81" t="s">
        <v>38</v>
      </c>
      <c r="C26" s="81" t="s">
        <v>38</v>
      </c>
      <c r="D26" s="81" t="s">
        <v>293</v>
      </c>
      <c r="E26" s="82">
        <f t="shared" si="0"/>
        <v>1134.07</v>
      </c>
      <c r="F26" s="82">
        <v>212.54</v>
      </c>
      <c r="G26" s="82">
        <v>110.24</v>
      </c>
      <c r="H26" s="82">
        <v>2.79</v>
      </c>
      <c r="I26" s="82">
        <v>0</v>
      </c>
      <c r="J26" s="82">
        <v>0</v>
      </c>
      <c r="K26" s="82">
        <v>99.51</v>
      </c>
      <c r="L26" s="82">
        <v>0</v>
      </c>
      <c r="M26" s="82">
        <v>0</v>
      </c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909</v>
      </c>
      <c r="U26" s="83">
        <v>10.47</v>
      </c>
      <c r="V26" s="83">
        <v>5.86</v>
      </c>
      <c r="W26" s="83">
        <v>4.32</v>
      </c>
      <c r="X26" s="83">
        <v>0</v>
      </c>
      <c r="Y26" s="83">
        <v>0.2</v>
      </c>
      <c r="Z26" s="83">
        <v>2.7</v>
      </c>
      <c r="AA26" s="83">
        <v>3.97</v>
      </c>
      <c r="AB26" s="83">
        <v>0</v>
      </c>
      <c r="AC26" s="83">
        <v>25.08</v>
      </c>
      <c r="AD26" s="83">
        <v>35.39</v>
      </c>
      <c r="AE26" s="83">
        <v>0</v>
      </c>
      <c r="AF26" s="83">
        <v>26.38</v>
      </c>
      <c r="AG26" s="83">
        <v>299.2</v>
      </c>
      <c r="AH26" s="83">
        <v>7.4</v>
      </c>
      <c r="AI26" s="83">
        <v>0</v>
      </c>
      <c r="AJ26" s="83">
        <v>1</v>
      </c>
      <c r="AK26" s="83">
        <v>9</v>
      </c>
      <c r="AL26" s="83">
        <v>0</v>
      </c>
      <c r="AM26" s="83">
        <v>0</v>
      </c>
      <c r="AN26" s="83">
        <v>23</v>
      </c>
      <c r="AO26" s="83">
        <v>408.3</v>
      </c>
      <c r="AP26" s="83">
        <v>4.1</v>
      </c>
      <c r="AQ26" s="83">
        <v>3.31</v>
      </c>
      <c r="AR26" s="83">
        <v>14.3</v>
      </c>
      <c r="AS26" s="83">
        <v>0</v>
      </c>
      <c r="AT26" s="83">
        <v>0</v>
      </c>
      <c r="AU26" s="83">
        <v>25.02</v>
      </c>
      <c r="AV26" s="83">
        <v>0.03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0.03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12.5</v>
      </c>
      <c r="CA26" s="83">
        <v>0</v>
      </c>
      <c r="CB26" s="83">
        <v>12.5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81" t="s">
        <v>38</v>
      </c>
      <c r="B27" s="81" t="s">
        <v>38</v>
      </c>
      <c r="C27" s="81" t="s">
        <v>38</v>
      </c>
      <c r="D27" s="81" t="s">
        <v>294</v>
      </c>
      <c r="E27" s="82">
        <f t="shared" si="0"/>
        <v>1134.07</v>
      </c>
      <c r="F27" s="82">
        <v>212.54</v>
      </c>
      <c r="G27" s="82">
        <v>110.24</v>
      </c>
      <c r="H27" s="82">
        <v>2.79</v>
      </c>
      <c r="I27" s="82">
        <v>0</v>
      </c>
      <c r="J27" s="82">
        <v>0</v>
      </c>
      <c r="K27" s="82">
        <v>99.51</v>
      </c>
      <c r="L27" s="82">
        <v>0</v>
      </c>
      <c r="M27" s="82">
        <v>0</v>
      </c>
      <c r="N27" s="82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909</v>
      </c>
      <c r="U27" s="83">
        <v>10.47</v>
      </c>
      <c r="V27" s="83">
        <v>5.86</v>
      </c>
      <c r="W27" s="83">
        <v>4.32</v>
      </c>
      <c r="X27" s="83">
        <v>0</v>
      </c>
      <c r="Y27" s="83">
        <v>0.2</v>
      </c>
      <c r="Z27" s="83">
        <v>2.7</v>
      </c>
      <c r="AA27" s="83">
        <v>3.97</v>
      </c>
      <c r="AB27" s="83">
        <v>0</v>
      </c>
      <c r="AC27" s="83">
        <v>25.08</v>
      </c>
      <c r="AD27" s="83">
        <v>35.39</v>
      </c>
      <c r="AE27" s="83">
        <v>0</v>
      </c>
      <c r="AF27" s="83">
        <v>26.38</v>
      </c>
      <c r="AG27" s="83">
        <v>299.2</v>
      </c>
      <c r="AH27" s="83">
        <v>7.4</v>
      </c>
      <c r="AI27" s="83">
        <v>0</v>
      </c>
      <c r="AJ27" s="83">
        <v>1</v>
      </c>
      <c r="AK27" s="83">
        <v>9</v>
      </c>
      <c r="AL27" s="83">
        <v>0</v>
      </c>
      <c r="AM27" s="83">
        <v>0</v>
      </c>
      <c r="AN27" s="83">
        <v>23</v>
      </c>
      <c r="AO27" s="83">
        <v>408.3</v>
      </c>
      <c r="AP27" s="83">
        <v>4.1</v>
      </c>
      <c r="AQ27" s="83">
        <v>3.31</v>
      </c>
      <c r="AR27" s="83">
        <v>14.3</v>
      </c>
      <c r="AS27" s="83">
        <v>0</v>
      </c>
      <c r="AT27" s="83">
        <v>0</v>
      </c>
      <c r="AU27" s="83">
        <v>25.02</v>
      </c>
      <c r="AV27" s="83">
        <v>0.03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0.03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12.5</v>
      </c>
      <c r="CA27" s="83">
        <v>0</v>
      </c>
      <c r="CB27" s="83">
        <v>12.5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  <row r="28" spans="1:113" ht="19.5" customHeight="1">
      <c r="A28" s="81" t="s">
        <v>96</v>
      </c>
      <c r="B28" s="81" t="s">
        <v>84</v>
      </c>
      <c r="C28" s="81" t="s">
        <v>97</v>
      </c>
      <c r="D28" s="81" t="s">
        <v>98</v>
      </c>
      <c r="E28" s="82">
        <f t="shared" si="0"/>
        <v>250.47</v>
      </c>
      <c r="F28" s="82">
        <v>212.54</v>
      </c>
      <c r="G28" s="82">
        <v>110.24</v>
      </c>
      <c r="H28" s="82">
        <v>2.79</v>
      </c>
      <c r="I28" s="82">
        <v>0</v>
      </c>
      <c r="J28" s="82">
        <v>0</v>
      </c>
      <c r="K28" s="82">
        <v>99.51</v>
      </c>
      <c r="L28" s="82">
        <v>0</v>
      </c>
      <c r="M28" s="82">
        <v>0</v>
      </c>
      <c r="N28" s="82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37.9</v>
      </c>
      <c r="U28" s="83">
        <v>10.47</v>
      </c>
      <c r="V28" s="83">
        <v>0.1</v>
      </c>
      <c r="W28" s="83">
        <v>0</v>
      </c>
      <c r="X28" s="83">
        <v>0</v>
      </c>
      <c r="Y28" s="83">
        <v>0.2</v>
      </c>
      <c r="Z28" s="83">
        <v>2.7</v>
      </c>
      <c r="AA28" s="83">
        <v>2.47</v>
      </c>
      <c r="AB28" s="83">
        <v>0</v>
      </c>
      <c r="AC28" s="83">
        <v>0</v>
      </c>
      <c r="AD28" s="83">
        <v>0.45</v>
      </c>
      <c r="AE28" s="83">
        <v>0</v>
      </c>
      <c r="AF28" s="83">
        <v>5.2</v>
      </c>
      <c r="AG28" s="83">
        <v>0</v>
      </c>
      <c r="AH28" s="83">
        <v>7.4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1</v>
      </c>
      <c r="AO28" s="83">
        <v>0</v>
      </c>
      <c r="AP28" s="83">
        <v>4.1</v>
      </c>
      <c r="AQ28" s="83">
        <v>3.31</v>
      </c>
      <c r="AR28" s="83">
        <v>0</v>
      </c>
      <c r="AS28" s="83">
        <v>0</v>
      </c>
      <c r="AT28" s="83">
        <v>0</v>
      </c>
      <c r="AU28" s="83">
        <v>0.5</v>
      </c>
      <c r="AV28" s="83">
        <v>0.03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0.03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</row>
    <row r="29" spans="1:113" ht="19.5" customHeight="1">
      <c r="A29" s="81" t="s">
        <v>96</v>
      </c>
      <c r="B29" s="81" t="s">
        <v>84</v>
      </c>
      <c r="C29" s="81" t="s">
        <v>89</v>
      </c>
      <c r="D29" s="81" t="s">
        <v>99</v>
      </c>
      <c r="E29" s="82">
        <f t="shared" si="0"/>
        <v>883.6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871.1</v>
      </c>
      <c r="U29" s="83">
        <v>0</v>
      </c>
      <c r="V29" s="83">
        <v>5.76</v>
      </c>
      <c r="W29" s="83">
        <v>4.32</v>
      </c>
      <c r="X29" s="83">
        <v>0</v>
      </c>
      <c r="Y29" s="83">
        <v>0</v>
      </c>
      <c r="Z29" s="83">
        <v>0</v>
      </c>
      <c r="AA29" s="83">
        <v>1.5</v>
      </c>
      <c r="AB29" s="83">
        <v>0</v>
      </c>
      <c r="AC29" s="83">
        <v>25.08</v>
      </c>
      <c r="AD29" s="83">
        <v>34.94</v>
      </c>
      <c r="AE29" s="83">
        <v>0</v>
      </c>
      <c r="AF29" s="83">
        <v>21.18</v>
      </c>
      <c r="AG29" s="83">
        <v>299.2</v>
      </c>
      <c r="AH29" s="83">
        <v>0</v>
      </c>
      <c r="AI29" s="83">
        <v>0</v>
      </c>
      <c r="AJ29" s="83">
        <v>1</v>
      </c>
      <c r="AK29" s="83">
        <v>9</v>
      </c>
      <c r="AL29" s="83">
        <v>0</v>
      </c>
      <c r="AM29" s="83">
        <v>0</v>
      </c>
      <c r="AN29" s="83">
        <v>22</v>
      </c>
      <c r="AO29" s="83">
        <v>408.3</v>
      </c>
      <c r="AP29" s="83">
        <v>0</v>
      </c>
      <c r="AQ29" s="83">
        <v>0</v>
      </c>
      <c r="AR29" s="83">
        <v>14.3</v>
      </c>
      <c r="AS29" s="83">
        <v>0</v>
      </c>
      <c r="AT29" s="83">
        <v>0</v>
      </c>
      <c r="AU29" s="83">
        <v>24.52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12.5</v>
      </c>
      <c r="CA29" s="83">
        <v>0</v>
      </c>
      <c r="CB29" s="83">
        <v>12.5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3">
        <v>0</v>
      </c>
    </row>
    <row r="30" spans="1:113" ht="19.5" customHeight="1">
      <c r="A30" s="81" t="s">
        <v>38</v>
      </c>
      <c r="B30" s="81" t="s">
        <v>38</v>
      </c>
      <c r="C30" s="81" t="s">
        <v>38</v>
      </c>
      <c r="D30" s="81" t="s">
        <v>295</v>
      </c>
      <c r="E30" s="82">
        <f t="shared" si="0"/>
        <v>35.7</v>
      </c>
      <c r="F30" s="82">
        <v>35.7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3">
        <v>0</v>
      </c>
      <c r="P30" s="83">
        <v>0</v>
      </c>
      <c r="Q30" s="83">
        <v>35.7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</row>
    <row r="31" spans="1:113" ht="19.5" customHeight="1">
      <c r="A31" s="81" t="s">
        <v>38</v>
      </c>
      <c r="B31" s="81" t="s">
        <v>38</v>
      </c>
      <c r="C31" s="81" t="s">
        <v>38</v>
      </c>
      <c r="D31" s="81" t="s">
        <v>296</v>
      </c>
      <c r="E31" s="82">
        <f t="shared" si="0"/>
        <v>35.7</v>
      </c>
      <c r="F31" s="82">
        <v>35.7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3">
        <v>0</v>
      </c>
      <c r="P31" s="83">
        <v>0</v>
      </c>
      <c r="Q31" s="83">
        <v>35.7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3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83">
        <v>0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3">
        <v>0</v>
      </c>
    </row>
    <row r="32" spans="1:113" ht="19.5" customHeight="1">
      <c r="A32" s="81" t="s">
        <v>100</v>
      </c>
      <c r="B32" s="81" t="s">
        <v>94</v>
      </c>
      <c r="C32" s="81" t="s">
        <v>90</v>
      </c>
      <c r="D32" s="81" t="s">
        <v>101</v>
      </c>
      <c r="E32" s="82">
        <f t="shared" si="0"/>
        <v>35.7</v>
      </c>
      <c r="F32" s="82">
        <v>35.7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3">
        <v>0</v>
      </c>
      <c r="P32" s="83">
        <v>0</v>
      </c>
      <c r="Q32" s="83">
        <v>35.7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3">
        <v>0</v>
      </c>
      <c r="AS32" s="83">
        <v>0</v>
      </c>
      <c r="AT32" s="83">
        <v>0</v>
      </c>
      <c r="AU32" s="83">
        <v>0</v>
      </c>
      <c r="AV32" s="83">
        <v>0</v>
      </c>
      <c r="AW32" s="83">
        <v>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3">
        <v>0</v>
      </c>
      <c r="BH32" s="83">
        <v>0</v>
      </c>
      <c r="BI32" s="83">
        <v>0</v>
      </c>
      <c r="BJ32" s="83">
        <v>0</v>
      </c>
      <c r="BK32" s="83">
        <v>0</v>
      </c>
      <c r="BL32" s="83">
        <v>0</v>
      </c>
      <c r="BM32" s="83">
        <v>0</v>
      </c>
      <c r="BN32" s="83">
        <v>0</v>
      </c>
      <c r="BO32" s="83">
        <v>0</v>
      </c>
      <c r="BP32" s="83">
        <v>0</v>
      </c>
      <c r="BQ32" s="83">
        <v>0</v>
      </c>
      <c r="BR32" s="83">
        <v>0</v>
      </c>
      <c r="BS32" s="83">
        <v>0</v>
      </c>
      <c r="BT32" s="83">
        <v>0</v>
      </c>
      <c r="BU32" s="83">
        <v>0</v>
      </c>
      <c r="BV32" s="83">
        <v>0</v>
      </c>
      <c r="BW32" s="83">
        <v>0</v>
      </c>
      <c r="BX32" s="83">
        <v>0</v>
      </c>
      <c r="BY32" s="83">
        <v>0</v>
      </c>
      <c r="BZ32" s="83">
        <v>0</v>
      </c>
      <c r="CA32" s="83">
        <v>0</v>
      </c>
      <c r="CB32" s="83">
        <v>0</v>
      </c>
      <c r="CC32" s="83">
        <v>0</v>
      </c>
      <c r="CD32" s="83">
        <v>0</v>
      </c>
      <c r="CE32" s="83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3">
        <v>0</v>
      </c>
      <c r="CL32" s="83">
        <v>0</v>
      </c>
      <c r="CM32" s="83">
        <v>0</v>
      </c>
      <c r="CN32" s="83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3">
        <v>0</v>
      </c>
      <c r="CU32" s="83">
        <v>0</v>
      </c>
      <c r="CV32" s="83">
        <v>0</v>
      </c>
      <c r="CW32" s="83">
        <v>0</v>
      </c>
      <c r="CX32" s="83">
        <v>0</v>
      </c>
      <c r="CY32" s="83">
        <v>0</v>
      </c>
      <c r="CZ32" s="83">
        <v>0</v>
      </c>
      <c r="DA32" s="83">
        <v>0</v>
      </c>
      <c r="DB32" s="83">
        <v>0</v>
      </c>
      <c r="DC32" s="83">
        <v>0</v>
      </c>
      <c r="DD32" s="83">
        <v>0</v>
      </c>
      <c r="DE32" s="83">
        <v>0</v>
      </c>
      <c r="DF32" s="83">
        <v>0</v>
      </c>
      <c r="DG32" s="83">
        <v>0</v>
      </c>
      <c r="DH32" s="83">
        <v>0</v>
      </c>
      <c r="DI32" s="83">
        <v>0</v>
      </c>
    </row>
  </sheetData>
  <sheetProtection/>
  <mergeCells count="123">
    <mergeCell ref="CV5:CV6"/>
    <mergeCell ref="CW5:CW6"/>
    <mergeCell ref="CP5:CP6"/>
    <mergeCell ref="CS5:CS6"/>
    <mergeCell ref="CQ5:CQ6"/>
    <mergeCell ref="CR5:CR6"/>
    <mergeCell ref="CT5:CT6"/>
    <mergeCell ref="CU5:CU6"/>
    <mergeCell ref="CM5:CM6"/>
    <mergeCell ref="CN5:CN6"/>
    <mergeCell ref="CO5:CO6"/>
    <mergeCell ref="A5:C5"/>
    <mergeCell ref="D5:D6"/>
    <mergeCell ref="A4:D4"/>
    <mergeCell ref="CG5:CG6"/>
    <mergeCell ref="CH5:CH6"/>
    <mergeCell ref="CK5:CK6"/>
    <mergeCell ref="CI5:CI6"/>
    <mergeCell ref="CJ5:CJ6"/>
    <mergeCell ref="CL5:CL6"/>
    <mergeCell ref="BV5:BV6"/>
    <mergeCell ref="BW5:BW6"/>
    <mergeCell ref="BX5:BX6"/>
    <mergeCell ref="BY5:BY6"/>
    <mergeCell ref="BZ5:BZ6"/>
    <mergeCell ref="CC5:CC6"/>
    <mergeCell ref="CA5:CA6"/>
    <mergeCell ref="CB5:CB6"/>
    <mergeCell ref="BN5:BN6"/>
    <mergeCell ref="BO5:BO6"/>
    <mergeCell ref="BP5:BP6"/>
    <mergeCell ref="BQ5:BQ6"/>
    <mergeCell ref="BR5:BR6"/>
    <mergeCell ref="BU5:BU6"/>
    <mergeCell ref="BS5:BS6"/>
    <mergeCell ref="BT5:BT6"/>
    <mergeCell ref="BF5:BF6"/>
    <mergeCell ref="BG5:BG6"/>
    <mergeCell ref="BH5:BH6"/>
    <mergeCell ref="BI5:BI6"/>
    <mergeCell ref="BJ5:BJ6"/>
    <mergeCell ref="BM5:BM6"/>
    <mergeCell ref="BK5:BK6"/>
    <mergeCell ref="BL5:BL6"/>
    <mergeCell ref="AX5:AX6"/>
    <mergeCell ref="AY5:AY6"/>
    <mergeCell ref="AZ5:AZ6"/>
    <mergeCell ref="BA5:BA6"/>
    <mergeCell ref="BB5:BB6"/>
    <mergeCell ref="BE5:BE6"/>
    <mergeCell ref="BC5:BC6"/>
    <mergeCell ref="BD5:BD6"/>
    <mergeCell ref="AQ5:AQ6"/>
    <mergeCell ref="AR5:AR6"/>
    <mergeCell ref="AS5:AS6"/>
    <mergeCell ref="AT5:AT6"/>
    <mergeCell ref="AW5:AW6"/>
    <mergeCell ref="AU5:AU6"/>
    <mergeCell ref="AV5:AV6"/>
    <mergeCell ref="AK5:AK6"/>
    <mergeCell ref="AL5:AL6"/>
    <mergeCell ref="AO5:AO6"/>
    <mergeCell ref="AM5:AM6"/>
    <mergeCell ref="AN5:AN6"/>
    <mergeCell ref="AP5:AP6"/>
    <mergeCell ref="AF5:AF6"/>
    <mergeCell ref="AE5:AE6"/>
    <mergeCell ref="AG5:AG6"/>
    <mergeCell ref="AH5:AH6"/>
    <mergeCell ref="AI5:AI6"/>
    <mergeCell ref="AJ5:AJ6"/>
    <mergeCell ref="X5:X6"/>
    <mergeCell ref="Z5:Z6"/>
    <mergeCell ref="AA5:AA6"/>
    <mergeCell ref="AB5:AB6"/>
    <mergeCell ref="AC5:AC6"/>
    <mergeCell ref="AD5:AD6"/>
    <mergeCell ref="M5:M6"/>
    <mergeCell ref="Q5:Q6"/>
    <mergeCell ref="N5:N6"/>
    <mergeCell ref="O5:O6"/>
    <mergeCell ref="P5:P6"/>
    <mergeCell ref="V5:V6"/>
    <mergeCell ref="U5:U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T4:AU4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DE5:DE6"/>
    <mergeCell ref="CX5:CX6"/>
    <mergeCell ref="DD4:DI4"/>
    <mergeCell ref="BZ4:CQ4"/>
    <mergeCell ref="CR4:CT4"/>
    <mergeCell ref="CU4:CZ4"/>
    <mergeCell ref="DA4:DC4"/>
    <mergeCell ref="CD5:CD6"/>
    <mergeCell ref="CE5:CE6"/>
    <mergeCell ref="CF5:CF6"/>
    <mergeCell ref="DI5:DI6"/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89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4"/>
      <c r="E1" s="10"/>
      <c r="F1" s="10"/>
      <c r="G1" s="8" t="s">
        <v>297</v>
      </c>
    </row>
    <row r="2" spans="1:7" ht="25.5" customHeight="1">
      <c r="A2" s="105" t="s">
        <v>298</v>
      </c>
      <c r="B2" s="105"/>
      <c r="C2" s="105"/>
      <c r="D2" s="105"/>
      <c r="E2" s="105"/>
      <c r="F2" s="105"/>
      <c r="G2" s="105"/>
    </row>
    <row r="3" spans="1:7" ht="19.5" customHeight="1">
      <c r="A3" s="31" t="s">
        <v>0</v>
      </c>
      <c r="B3" s="31"/>
      <c r="C3" s="31"/>
      <c r="D3" s="31"/>
      <c r="E3" s="32"/>
      <c r="F3" s="32"/>
      <c r="G3" s="11" t="s">
        <v>5</v>
      </c>
    </row>
    <row r="4" spans="1:7" ht="19.5" customHeight="1">
      <c r="A4" s="145" t="s">
        <v>299</v>
      </c>
      <c r="B4" s="163"/>
      <c r="C4" s="163"/>
      <c r="D4" s="146"/>
      <c r="E4" s="113" t="s">
        <v>120</v>
      </c>
      <c r="F4" s="114"/>
      <c r="G4" s="114"/>
    </row>
    <row r="5" spans="1:7" ht="19.5" customHeight="1">
      <c r="A5" s="118" t="s">
        <v>68</v>
      </c>
      <c r="B5" s="120"/>
      <c r="C5" s="150" t="s">
        <v>69</v>
      </c>
      <c r="D5" s="110" t="s">
        <v>200</v>
      </c>
      <c r="E5" s="114" t="s">
        <v>58</v>
      </c>
      <c r="F5" s="124" t="s">
        <v>300</v>
      </c>
      <c r="G5" s="165" t="s">
        <v>301</v>
      </c>
    </row>
    <row r="6" spans="1:7" ht="33.75" customHeight="1">
      <c r="A6" s="36" t="s">
        <v>78</v>
      </c>
      <c r="B6" s="38" t="s">
        <v>79</v>
      </c>
      <c r="C6" s="144"/>
      <c r="D6" s="164"/>
      <c r="E6" s="109"/>
      <c r="F6" s="125"/>
      <c r="G6" s="152"/>
    </row>
    <row r="7" spans="1:7" ht="19.5" customHeight="1">
      <c r="A7" s="41" t="s">
        <v>38</v>
      </c>
      <c r="B7" s="81" t="s">
        <v>38</v>
      </c>
      <c r="C7" s="85" t="s">
        <v>38</v>
      </c>
      <c r="D7" s="41" t="s">
        <v>58</v>
      </c>
      <c r="E7" s="42">
        <f aca="true" t="shared" si="0" ref="E7:E38">SUM(F7:G7)</f>
        <v>752.04</v>
      </c>
      <c r="F7" s="42">
        <v>540.37</v>
      </c>
      <c r="G7" s="43">
        <v>211.67</v>
      </c>
    </row>
    <row r="8" spans="1:7" ht="19.5" customHeight="1">
      <c r="A8" s="41" t="s">
        <v>38</v>
      </c>
      <c r="B8" s="81" t="s">
        <v>38</v>
      </c>
      <c r="C8" s="85" t="s">
        <v>38</v>
      </c>
      <c r="D8" s="41" t="s">
        <v>81</v>
      </c>
      <c r="E8" s="42">
        <f t="shared" si="0"/>
        <v>752.04</v>
      </c>
      <c r="F8" s="42">
        <v>540.37</v>
      </c>
      <c r="G8" s="43">
        <v>211.67</v>
      </c>
    </row>
    <row r="9" spans="1:7" ht="19.5" customHeight="1">
      <c r="A9" s="41" t="s">
        <v>38</v>
      </c>
      <c r="B9" s="81" t="s">
        <v>38</v>
      </c>
      <c r="C9" s="85" t="s">
        <v>38</v>
      </c>
      <c r="D9" s="41" t="s">
        <v>82</v>
      </c>
      <c r="E9" s="42">
        <f t="shared" si="0"/>
        <v>230.69</v>
      </c>
      <c r="F9" s="42">
        <v>173.4</v>
      </c>
      <c r="G9" s="43">
        <v>57.29</v>
      </c>
    </row>
    <row r="10" spans="1:7" ht="19.5" customHeight="1">
      <c r="A10" s="41" t="s">
        <v>38</v>
      </c>
      <c r="B10" s="81" t="s">
        <v>38</v>
      </c>
      <c r="C10" s="85" t="s">
        <v>38</v>
      </c>
      <c r="D10" s="41" t="s">
        <v>302</v>
      </c>
      <c r="E10" s="42">
        <f t="shared" si="0"/>
        <v>173.38</v>
      </c>
      <c r="F10" s="42">
        <v>173.38</v>
      </c>
      <c r="G10" s="43">
        <v>0</v>
      </c>
    </row>
    <row r="11" spans="1:7" ht="19.5" customHeight="1">
      <c r="A11" s="41" t="s">
        <v>303</v>
      </c>
      <c r="B11" s="81" t="s">
        <v>90</v>
      </c>
      <c r="C11" s="85" t="s">
        <v>85</v>
      </c>
      <c r="D11" s="41" t="s">
        <v>304</v>
      </c>
      <c r="E11" s="42">
        <f t="shared" si="0"/>
        <v>58.54</v>
      </c>
      <c r="F11" s="42">
        <v>58.54</v>
      </c>
      <c r="G11" s="43">
        <v>0</v>
      </c>
    </row>
    <row r="12" spans="1:7" ht="19.5" customHeight="1">
      <c r="A12" s="41" t="s">
        <v>303</v>
      </c>
      <c r="B12" s="81" t="s">
        <v>94</v>
      </c>
      <c r="C12" s="85" t="s">
        <v>85</v>
      </c>
      <c r="D12" s="41" t="s">
        <v>305</v>
      </c>
      <c r="E12" s="42">
        <f t="shared" si="0"/>
        <v>1.55</v>
      </c>
      <c r="F12" s="42">
        <v>1.55</v>
      </c>
      <c r="G12" s="43">
        <v>0</v>
      </c>
    </row>
    <row r="13" spans="1:7" ht="19.5" customHeight="1">
      <c r="A13" s="41" t="s">
        <v>303</v>
      </c>
      <c r="B13" s="81" t="s">
        <v>306</v>
      </c>
      <c r="C13" s="85" t="s">
        <v>85</v>
      </c>
      <c r="D13" s="41" t="s">
        <v>307</v>
      </c>
      <c r="E13" s="42">
        <f t="shared" si="0"/>
        <v>54.11</v>
      </c>
      <c r="F13" s="42">
        <v>54.11</v>
      </c>
      <c r="G13" s="43">
        <v>0</v>
      </c>
    </row>
    <row r="14" spans="1:7" ht="19.5" customHeight="1">
      <c r="A14" s="41" t="s">
        <v>303</v>
      </c>
      <c r="B14" s="81" t="s">
        <v>109</v>
      </c>
      <c r="C14" s="85" t="s">
        <v>85</v>
      </c>
      <c r="D14" s="41" t="s">
        <v>308</v>
      </c>
      <c r="E14" s="42">
        <f t="shared" si="0"/>
        <v>33.3</v>
      </c>
      <c r="F14" s="42">
        <v>33.3</v>
      </c>
      <c r="G14" s="43">
        <v>0</v>
      </c>
    </row>
    <row r="15" spans="1:7" ht="19.5" customHeight="1">
      <c r="A15" s="41" t="s">
        <v>303</v>
      </c>
      <c r="B15" s="81" t="s">
        <v>309</v>
      </c>
      <c r="C15" s="85" t="s">
        <v>85</v>
      </c>
      <c r="D15" s="41" t="s">
        <v>310</v>
      </c>
      <c r="E15" s="42">
        <f t="shared" si="0"/>
        <v>11</v>
      </c>
      <c r="F15" s="42">
        <v>11</v>
      </c>
      <c r="G15" s="43">
        <v>0</v>
      </c>
    </row>
    <row r="16" spans="1:7" ht="19.5" customHeight="1">
      <c r="A16" s="41" t="s">
        <v>303</v>
      </c>
      <c r="B16" s="81" t="s">
        <v>311</v>
      </c>
      <c r="C16" s="85" t="s">
        <v>85</v>
      </c>
      <c r="D16" s="41" t="s">
        <v>312</v>
      </c>
      <c r="E16" s="42">
        <f t="shared" si="0"/>
        <v>5</v>
      </c>
      <c r="F16" s="42">
        <v>5</v>
      </c>
      <c r="G16" s="43">
        <v>0</v>
      </c>
    </row>
    <row r="17" spans="1:7" ht="19.5" customHeight="1">
      <c r="A17" s="41" t="s">
        <v>303</v>
      </c>
      <c r="B17" s="81" t="s">
        <v>313</v>
      </c>
      <c r="C17" s="85" t="s">
        <v>85</v>
      </c>
      <c r="D17" s="41" t="s">
        <v>314</v>
      </c>
      <c r="E17" s="42">
        <f t="shared" si="0"/>
        <v>1.76</v>
      </c>
      <c r="F17" s="42">
        <v>1.76</v>
      </c>
      <c r="G17" s="43">
        <v>0</v>
      </c>
    </row>
    <row r="18" spans="1:7" ht="19.5" customHeight="1">
      <c r="A18" s="41" t="s">
        <v>303</v>
      </c>
      <c r="B18" s="81" t="s">
        <v>315</v>
      </c>
      <c r="C18" s="85" t="s">
        <v>85</v>
      </c>
      <c r="D18" s="41" t="s">
        <v>316</v>
      </c>
      <c r="E18" s="42">
        <f t="shared" si="0"/>
        <v>8.12</v>
      </c>
      <c r="F18" s="42">
        <v>8.12</v>
      </c>
      <c r="G18" s="43">
        <v>0</v>
      </c>
    </row>
    <row r="19" spans="1:7" ht="19.5" customHeight="1">
      <c r="A19" s="41" t="s">
        <v>38</v>
      </c>
      <c r="B19" s="81" t="s">
        <v>38</v>
      </c>
      <c r="C19" s="85" t="s">
        <v>38</v>
      </c>
      <c r="D19" s="41" t="s">
        <v>317</v>
      </c>
      <c r="E19" s="42">
        <f t="shared" si="0"/>
        <v>57.29</v>
      </c>
      <c r="F19" s="42">
        <v>0</v>
      </c>
      <c r="G19" s="43">
        <v>57.29</v>
      </c>
    </row>
    <row r="20" spans="1:7" ht="19.5" customHeight="1">
      <c r="A20" s="41" t="s">
        <v>318</v>
      </c>
      <c r="B20" s="81" t="s">
        <v>90</v>
      </c>
      <c r="C20" s="85" t="s">
        <v>85</v>
      </c>
      <c r="D20" s="41" t="s">
        <v>319</v>
      </c>
      <c r="E20" s="42">
        <f t="shared" si="0"/>
        <v>4.11</v>
      </c>
      <c r="F20" s="42">
        <v>0</v>
      </c>
      <c r="G20" s="43">
        <v>4.11</v>
      </c>
    </row>
    <row r="21" spans="1:7" ht="19.5" customHeight="1">
      <c r="A21" s="41" t="s">
        <v>318</v>
      </c>
      <c r="B21" s="81" t="s">
        <v>94</v>
      </c>
      <c r="C21" s="85" t="s">
        <v>85</v>
      </c>
      <c r="D21" s="41" t="s">
        <v>320</v>
      </c>
      <c r="E21" s="42">
        <f t="shared" si="0"/>
        <v>0.1</v>
      </c>
      <c r="F21" s="42">
        <v>0</v>
      </c>
      <c r="G21" s="43">
        <v>0.1</v>
      </c>
    </row>
    <row r="22" spans="1:7" ht="19.5" customHeight="1">
      <c r="A22" s="41" t="s">
        <v>318</v>
      </c>
      <c r="B22" s="81" t="s">
        <v>84</v>
      </c>
      <c r="C22" s="85" t="s">
        <v>85</v>
      </c>
      <c r="D22" s="41" t="s">
        <v>321</v>
      </c>
      <c r="E22" s="42">
        <f t="shared" si="0"/>
        <v>0.1</v>
      </c>
      <c r="F22" s="42">
        <v>0</v>
      </c>
      <c r="G22" s="43">
        <v>0.1</v>
      </c>
    </row>
    <row r="23" spans="1:7" ht="19.5" customHeight="1">
      <c r="A23" s="41" t="s">
        <v>318</v>
      </c>
      <c r="B23" s="81" t="s">
        <v>87</v>
      </c>
      <c r="C23" s="85" t="s">
        <v>85</v>
      </c>
      <c r="D23" s="41" t="s">
        <v>322</v>
      </c>
      <c r="E23" s="42">
        <f t="shared" si="0"/>
        <v>1.5</v>
      </c>
      <c r="F23" s="42">
        <v>0</v>
      </c>
      <c r="G23" s="43">
        <v>1.5</v>
      </c>
    </row>
    <row r="24" spans="1:7" ht="19.5" customHeight="1">
      <c r="A24" s="41" t="s">
        <v>318</v>
      </c>
      <c r="B24" s="81" t="s">
        <v>306</v>
      </c>
      <c r="C24" s="85" t="s">
        <v>85</v>
      </c>
      <c r="D24" s="41" t="s">
        <v>323</v>
      </c>
      <c r="E24" s="42">
        <f t="shared" si="0"/>
        <v>1.47</v>
      </c>
      <c r="F24" s="42">
        <v>0</v>
      </c>
      <c r="G24" s="43">
        <v>1.47</v>
      </c>
    </row>
    <row r="25" spans="1:7" ht="19.5" customHeight="1">
      <c r="A25" s="41" t="s">
        <v>318</v>
      </c>
      <c r="B25" s="81" t="s">
        <v>309</v>
      </c>
      <c r="C25" s="85" t="s">
        <v>85</v>
      </c>
      <c r="D25" s="41" t="s">
        <v>324</v>
      </c>
      <c r="E25" s="42">
        <f t="shared" si="0"/>
        <v>2</v>
      </c>
      <c r="F25" s="42">
        <v>0</v>
      </c>
      <c r="G25" s="43">
        <v>2</v>
      </c>
    </row>
    <row r="26" spans="1:7" ht="19.5" customHeight="1">
      <c r="A26" s="41" t="s">
        <v>318</v>
      </c>
      <c r="B26" s="81" t="s">
        <v>93</v>
      </c>
      <c r="C26" s="85" t="s">
        <v>85</v>
      </c>
      <c r="D26" s="41" t="s">
        <v>325</v>
      </c>
      <c r="E26" s="42">
        <f t="shared" si="0"/>
        <v>19.45</v>
      </c>
      <c r="F26" s="42">
        <v>0</v>
      </c>
      <c r="G26" s="43">
        <v>19.45</v>
      </c>
    </row>
    <row r="27" spans="1:7" ht="19.5" customHeight="1">
      <c r="A27" s="41" t="s">
        <v>318</v>
      </c>
      <c r="B27" s="81" t="s">
        <v>315</v>
      </c>
      <c r="C27" s="85" t="s">
        <v>85</v>
      </c>
      <c r="D27" s="41" t="s">
        <v>326</v>
      </c>
      <c r="E27" s="42">
        <f t="shared" si="0"/>
        <v>9.9</v>
      </c>
      <c r="F27" s="42">
        <v>0</v>
      </c>
      <c r="G27" s="43">
        <v>9.9</v>
      </c>
    </row>
    <row r="28" spans="1:7" ht="19.5" customHeight="1">
      <c r="A28" s="41" t="s">
        <v>318</v>
      </c>
      <c r="B28" s="81" t="s">
        <v>327</v>
      </c>
      <c r="C28" s="85" t="s">
        <v>85</v>
      </c>
      <c r="D28" s="41" t="s">
        <v>328</v>
      </c>
      <c r="E28" s="42">
        <f t="shared" si="0"/>
        <v>3.4</v>
      </c>
      <c r="F28" s="42">
        <v>0</v>
      </c>
      <c r="G28" s="43">
        <v>3.4</v>
      </c>
    </row>
    <row r="29" spans="1:7" ht="19.5" customHeight="1">
      <c r="A29" s="41" t="s">
        <v>318</v>
      </c>
      <c r="B29" s="81" t="s">
        <v>329</v>
      </c>
      <c r="C29" s="85" t="s">
        <v>85</v>
      </c>
      <c r="D29" s="41" t="s">
        <v>330</v>
      </c>
      <c r="E29" s="42">
        <f t="shared" si="0"/>
        <v>0.5</v>
      </c>
      <c r="F29" s="42">
        <v>0</v>
      </c>
      <c r="G29" s="43">
        <v>0.5</v>
      </c>
    </row>
    <row r="30" spans="1:7" ht="19.5" customHeight="1">
      <c r="A30" s="41" t="s">
        <v>318</v>
      </c>
      <c r="B30" s="81" t="s">
        <v>331</v>
      </c>
      <c r="C30" s="85" t="s">
        <v>85</v>
      </c>
      <c r="D30" s="41" t="s">
        <v>332</v>
      </c>
      <c r="E30" s="42">
        <f t="shared" si="0"/>
        <v>1</v>
      </c>
      <c r="F30" s="42">
        <v>0</v>
      </c>
      <c r="G30" s="43">
        <v>1</v>
      </c>
    </row>
    <row r="31" spans="1:7" ht="19.5" customHeight="1">
      <c r="A31" s="41" t="s">
        <v>318</v>
      </c>
      <c r="B31" s="81" t="s">
        <v>333</v>
      </c>
      <c r="C31" s="85" t="s">
        <v>85</v>
      </c>
      <c r="D31" s="41" t="s">
        <v>334</v>
      </c>
      <c r="E31" s="42">
        <f t="shared" si="0"/>
        <v>2.2</v>
      </c>
      <c r="F31" s="42">
        <v>0</v>
      </c>
      <c r="G31" s="43">
        <v>2.2</v>
      </c>
    </row>
    <row r="32" spans="1:7" ht="19.5" customHeight="1">
      <c r="A32" s="41" t="s">
        <v>318</v>
      </c>
      <c r="B32" s="81" t="s">
        <v>335</v>
      </c>
      <c r="C32" s="85" t="s">
        <v>85</v>
      </c>
      <c r="D32" s="41" t="s">
        <v>336</v>
      </c>
      <c r="E32" s="42">
        <f t="shared" si="0"/>
        <v>1.76</v>
      </c>
      <c r="F32" s="42">
        <v>0</v>
      </c>
      <c r="G32" s="43">
        <v>1.76</v>
      </c>
    </row>
    <row r="33" spans="1:7" ht="19.5" customHeight="1">
      <c r="A33" s="41" t="s">
        <v>318</v>
      </c>
      <c r="B33" s="81" t="s">
        <v>337</v>
      </c>
      <c r="C33" s="85" t="s">
        <v>85</v>
      </c>
      <c r="D33" s="41" t="s">
        <v>338</v>
      </c>
      <c r="E33" s="42">
        <f t="shared" si="0"/>
        <v>9.8</v>
      </c>
      <c r="F33" s="42">
        <v>0</v>
      </c>
      <c r="G33" s="43">
        <v>9.8</v>
      </c>
    </row>
    <row r="34" spans="1:7" ht="19.5" customHeight="1">
      <c r="A34" s="41" t="s">
        <v>38</v>
      </c>
      <c r="B34" s="81" t="s">
        <v>38</v>
      </c>
      <c r="C34" s="85" t="s">
        <v>38</v>
      </c>
      <c r="D34" s="41" t="s">
        <v>182</v>
      </c>
      <c r="E34" s="42">
        <f t="shared" si="0"/>
        <v>0.02</v>
      </c>
      <c r="F34" s="42">
        <v>0.02</v>
      </c>
      <c r="G34" s="43">
        <v>0</v>
      </c>
    </row>
    <row r="35" spans="1:7" ht="19.5" customHeight="1">
      <c r="A35" s="41" t="s">
        <v>339</v>
      </c>
      <c r="B35" s="81" t="s">
        <v>309</v>
      </c>
      <c r="C35" s="85" t="s">
        <v>85</v>
      </c>
      <c r="D35" s="41" t="s">
        <v>340</v>
      </c>
      <c r="E35" s="42">
        <f t="shared" si="0"/>
        <v>0.02</v>
      </c>
      <c r="F35" s="42">
        <v>0.02</v>
      </c>
      <c r="G35" s="43">
        <v>0</v>
      </c>
    </row>
    <row r="36" spans="1:7" ht="19.5" customHeight="1">
      <c r="A36" s="41" t="s">
        <v>38</v>
      </c>
      <c r="B36" s="81" t="s">
        <v>38</v>
      </c>
      <c r="C36" s="85" t="s">
        <v>38</v>
      </c>
      <c r="D36" s="41" t="s">
        <v>102</v>
      </c>
      <c r="E36" s="42">
        <f t="shared" si="0"/>
        <v>212.01</v>
      </c>
      <c r="F36" s="42">
        <v>152.76</v>
      </c>
      <c r="G36" s="43">
        <v>59.25</v>
      </c>
    </row>
    <row r="37" spans="1:7" ht="19.5" customHeight="1">
      <c r="A37" s="41" t="s">
        <v>38</v>
      </c>
      <c r="B37" s="81" t="s">
        <v>38</v>
      </c>
      <c r="C37" s="85" t="s">
        <v>38</v>
      </c>
      <c r="D37" s="41" t="s">
        <v>302</v>
      </c>
      <c r="E37" s="42">
        <f t="shared" si="0"/>
        <v>152.75</v>
      </c>
      <c r="F37" s="42">
        <v>152.75</v>
      </c>
      <c r="G37" s="43">
        <v>0</v>
      </c>
    </row>
    <row r="38" spans="1:7" ht="19.5" customHeight="1">
      <c r="A38" s="41" t="s">
        <v>303</v>
      </c>
      <c r="B38" s="81" t="s">
        <v>90</v>
      </c>
      <c r="C38" s="85" t="s">
        <v>104</v>
      </c>
      <c r="D38" s="41" t="s">
        <v>304</v>
      </c>
      <c r="E38" s="42">
        <f t="shared" si="0"/>
        <v>51.7</v>
      </c>
      <c r="F38" s="42">
        <v>51.7</v>
      </c>
      <c r="G38" s="43">
        <v>0</v>
      </c>
    </row>
    <row r="39" spans="1:7" ht="19.5" customHeight="1">
      <c r="A39" s="41" t="s">
        <v>303</v>
      </c>
      <c r="B39" s="81" t="s">
        <v>94</v>
      </c>
      <c r="C39" s="85" t="s">
        <v>104</v>
      </c>
      <c r="D39" s="41" t="s">
        <v>305</v>
      </c>
      <c r="E39" s="42">
        <f aca="true" t="shared" si="1" ref="E39:E70">SUM(F39:G39)</f>
        <v>1.24</v>
      </c>
      <c r="F39" s="42">
        <v>1.24</v>
      </c>
      <c r="G39" s="43">
        <v>0</v>
      </c>
    </row>
    <row r="40" spans="1:7" ht="19.5" customHeight="1">
      <c r="A40" s="41" t="s">
        <v>303</v>
      </c>
      <c r="B40" s="81" t="s">
        <v>306</v>
      </c>
      <c r="C40" s="85" t="s">
        <v>104</v>
      </c>
      <c r="D40" s="41" t="s">
        <v>307</v>
      </c>
      <c r="E40" s="42">
        <f t="shared" si="1"/>
        <v>45.4</v>
      </c>
      <c r="F40" s="42">
        <v>45.4</v>
      </c>
      <c r="G40" s="43">
        <v>0</v>
      </c>
    </row>
    <row r="41" spans="1:7" ht="19.5" customHeight="1">
      <c r="A41" s="41" t="s">
        <v>303</v>
      </c>
      <c r="B41" s="81" t="s">
        <v>109</v>
      </c>
      <c r="C41" s="85" t="s">
        <v>104</v>
      </c>
      <c r="D41" s="41" t="s">
        <v>308</v>
      </c>
      <c r="E41" s="42">
        <f t="shared" si="1"/>
        <v>24.6</v>
      </c>
      <c r="F41" s="42">
        <v>24.6</v>
      </c>
      <c r="G41" s="43">
        <v>0</v>
      </c>
    </row>
    <row r="42" spans="1:7" ht="19.5" customHeight="1">
      <c r="A42" s="41" t="s">
        <v>303</v>
      </c>
      <c r="B42" s="81" t="s">
        <v>309</v>
      </c>
      <c r="C42" s="85" t="s">
        <v>104</v>
      </c>
      <c r="D42" s="41" t="s">
        <v>310</v>
      </c>
      <c r="E42" s="42">
        <f t="shared" si="1"/>
        <v>10</v>
      </c>
      <c r="F42" s="42">
        <v>10</v>
      </c>
      <c r="G42" s="43">
        <v>0</v>
      </c>
    </row>
    <row r="43" spans="1:7" ht="19.5" customHeight="1">
      <c r="A43" s="41" t="s">
        <v>303</v>
      </c>
      <c r="B43" s="81" t="s">
        <v>311</v>
      </c>
      <c r="C43" s="85" t="s">
        <v>104</v>
      </c>
      <c r="D43" s="41" t="s">
        <v>312</v>
      </c>
      <c r="E43" s="42">
        <f t="shared" si="1"/>
        <v>7.93</v>
      </c>
      <c r="F43" s="42">
        <v>7.93</v>
      </c>
      <c r="G43" s="43">
        <v>0</v>
      </c>
    </row>
    <row r="44" spans="1:7" ht="19.5" customHeight="1">
      <c r="A44" s="41" t="s">
        <v>303</v>
      </c>
      <c r="B44" s="81" t="s">
        <v>313</v>
      </c>
      <c r="C44" s="85" t="s">
        <v>104</v>
      </c>
      <c r="D44" s="41" t="s">
        <v>314</v>
      </c>
      <c r="E44" s="42">
        <f t="shared" si="1"/>
        <v>0.8</v>
      </c>
      <c r="F44" s="42">
        <v>0.8</v>
      </c>
      <c r="G44" s="43">
        <v>0</v>
      </c>
    </row>
    <row r="45" spans="1:7" ht="19.5" customHeight="1">
      <c r="A45" s="41" t="s">
        <v>303</v>
      </c>
      <c r="B45" s="81" t="s">
        <v>315</v>
      </c>
      <c r="C45" s="85" t="s">
        <v>104</v>
      </c>
      <c r="D45" s="41" t="s">
        <v>316</v>
      </c>
      <c r="E45" s="42">
        <f t="shared" si="1"/>
        <v>11.08</v>
      </c>
      <c r="F45" s="42">
        <v>11.08</v>
      </c>
      <c r="G45" s="43">
        <v>0</v>
      </c>
    </row>
    <row r="46" spans="1:7" ht="19.5" customHeight="1">
      <c r="A46" s="41" t="s">
        <v>38</v>
      </c>
      <c r="B46" s="81" t="s">
        <v>38</v>
      </c>
      <c r="C46" s="85" t="s">
        <v>38</v>
      </c>
      <c r="D46" s="41" t="s">
        <v>317</v>
      </c>
      <c r="E46" s="42">
        <f t="shared" si="1"/>
        <v>59.25</v>
      </c>
      <c r="F46" s="42">
        <v>0</v>
      </c>
      <c r="G46" s="43">
        <v>59.25</v>
      </c>
    </row>
    <row r="47" spans="1:7" ht="19.5" customHeight="1">
      <c r="A47" s="41" t="s">
        <v>318</v>
      </c>
      <c r="B47" s="81" t="s">
        <v>90</v>
      </c>
      <c r="C47" s="85" t="s">
        <v>104</v>
      </c>
      <c r="D47" s="41" t="s">
        <v>319</v>
      </c>
      <c r="E47" s="42">
        <f t="shared" si="1"/>
        <v>6.36</v>
      </c>
      <c r="F47" s="42">
        <v>0</v>
      </c>
      <c r="G47" s="43">
        <v>6.36</v>
      </c>
    </row>
    <row r="48" spans="1:7" ht="19.5" customHeight="1">
      <c r="A48" s="41" t="s">
        <v>318</v>
      </c>
      <c r="B48" s="81" t="s">
        <v>84</v>
      </c>
      <c r="C48" s="85" t="s">
        <v>104</v>
      </c>
      <c r="D48" s="41" t="s">
        <v>321</v>
      </c>
      <c r="E48" s="42">
        <f t="shared" si="1"/>
        <v>0.1</v>
      </c>
      <c r="F48" s="42">
        <v>0</v>
      </c>
      <c r="G48" s="43">
        <v>0.1</v>
      </c>
    </row>
    <row r="49" spans="1:7" ht="19.5" customHeight="1">
      <c r="A49" s="41" t="s">
        <v>318</v>
      </c>
      <c r="B49" s="81" t="s">
        <v>87</v>
      </c>
      <c r="C49" s="85" t="s">
        <v>104</v>
      </c>
      <c r="D49" s="41" t="s">
        <v>322</v>
      </c>
      <c r="E49" s="42">
        <f t="shared" si="1"/>
        <v>1.2</v>
      </c>
      <c r="F49" s="42">
        <v>0</v>
      </c>
      <c r="G49" s="43">
        <v>1.2</v>
      </c>
    </row>
    <row r="50" spans="1:7" ht="19.5" customHeight="1">
      <c r="A50" s="41" t="s">
        <v>318</v>
      </c>
      <c r="B50" s="81" t="s">
        <v>306</v>
      </c>
      <c r="C50" s="85" t="s">
        <v>104</v>
      </c>
      <c r="D50" s="41" t="s">
        <v>323</v>
      </c>
      <c r="E50" s="42">
        <f t="shared" si="1"/>
        <v>1</v>
      </c>
      <c r="F50" s="42">
        <v>0</v>
      </c>
      <c r="G50" s="43">
        <v>1</v>
      </c>
    </row>
    <row r="51" spans="1:7" ht="19.5" customHeight="1">
      <c r="A51" s="41" t="s">
        <v>318</v>
      </c>
      <c r="B51" s="81" t="s">
        <v>309</v>
      </c>
      <c r="C51" s="85" t="s">
        <v>104</v>
      </c>
      <c r="D51" s="41" t="s">
        <v>324</v>
      </c>
      <c r="E51" s="42">
        <f t="shared" si="1"/>
        <v>2</v>
      </c>
      <c r="F51" s="42">
        <v>0</v>
      </c>
      <c r="G51" s="43">
        <v>2</v>
      </c>
    </row>
    <row r="52" spans="1:7" ht="19.5" customHeight="1">
      <c r="A52" s="41" t="s">
        <v>318</v>
      </c>
      <c r="B52" s="81" t="s">
        <v>93</v>
      </c>
      <c r="C52" s="85" t="s">
        <v>104</v>
      </c>
      <c r="D52" s="41" t="s">
        <v>325</v>
      </c>
      <c r="E52" s="42">
        <f t="shared" si="1"/>
        <v>15.94</v>
      </c>
      <c r="F52" s="42">
        <v>0</v>
      </c>
      <c r="G52" s="43">
        <v>15.94</v>
      </c>
    </row>
    <row r="53" spans="1:7" ht="19.5" customHeight="1">
      <c r="A53" s="41" t="s">
        <v>318</v>
      </c>
      <c r="B53" s="81" t="s">
        <v>315</v>
      </c>
      <c r="C53" s="85" t="s">
        <v>104</v>
      </c>
      <c r="D53" s="41" t="s">
        <v>326</v>
      </c>
      <c r="E53" s="42">
        <f t="shared" si="1"/>
        <v>11.7</v>
      </c>
      <c r="F53" s="42">
        <v>0</v>
      </c>
      <c r="G53" s="43">
        <v>11.7</v>
      </c>
    </row>
    <row r="54" spans="1:7" ht="19.5" customHeight="1">
      <c r="A54" s="41" t="s">
        <v>318</v>
      </c>
      <c r="B54" s="81" t="s">
        <v>341</v>
      </c>
      <c r="C54" s="85" t="s">
        <v>104</v>
      </c>
      <c r="D54" s="41" t="s">
        <v>342</v>
      </c>
      <c r="E54" s="42">
        <f t="shared" si="1"/>
        <v>8</v>
      </c>
      <c r="F54" s="42">
        <v>0</v>
      </c>
      <c r="G54" s="43">
        <v>8</v>
      </c>
    </row>
    <row r="55" spans="1:7" ht="19.5" customHeight="1">
      <c r="A55" s="41" t="s">
        <v>318</v>
      </c>
      <c r="B55" s="81" t="s">
        <v>327</v>
      </c>
      <c r="C55" s="85" t="s">
        <v>104</v>
      </c>
      <c r="D55" s="41" t="s">
        <v>328</v>
      </c>
      <c r="E55" s="42">
        <f t="shared" si="1"/>
        <v>4</v>
      </c>
      <c r="F55" s="42">
        <v>0</v>
      </c>
      <c r="G55" s="43">
        <v>4</v>
      </c>
    </row>
    <row r="56" spans="1:7" ht="19.5" customHeight="1">
      <c r="A56" s="41" t="s">
        <v>318</v>
      </c>
      <c r="B56" s="81" t="s">
        <v>329</v>
      </c>
      <c r="C56" s="85" t="s">
        <v>104</v>
      </c>
      <c r="D56" s="41" t="s">
        <v>330</v>
      </c>
      <c r="E56" s="42">
        <f t="shared" si="1"/>
        <v>0.5</v>
      </c>
      <c r="F56" s="42">
        <v>0</v>
      </c>
      <c r="G56" s="43">
        <v>0.5</v>
      </c>
    </row>
    <row r="57" spans="1:7" ht="19.5" customHeight="1">
      <c r="A57" s="41" t="s">
        <v>318</v>
      </c>
      <c r="B57" s="81" t="s">
        <v>333</v>
      </c>
      <c r="C57" s="85" t="s">
        <v>104</v>
      </c>
      <c r="D57" s="41" t="s">
        <v>334</v>
      </c>
      <c r="E57" s="42">
        <f t="shared" si="1"/>
        <v>1.9</v>
      </c>
      <c r="F57" s="42">
        <v>0</v>
      </c>
      <c r="G57" s="43">
        <v>1.9</v>
      </c>
    </row>
    <row r="58" spans="1:7" ht="19.5" customHeight="1">
      <c r="A58" s="41" t="s">
        <v>318</v>
      </c>
      <c r="B58" s="81" t="s">
        <v>335</v>
      </c>
      <c r="C58" s="85" t="s">
        <v>104</v>
      </c>
      <c r="D58" s="41" t="s">
        <v>336</v>
      </c>
      <c r="E58" s="42">
        <f t="shared" si="1"/>
        <v>1.55</v>
      </c>
      <c r="F58" s="42">
        <v>0</v>
      </c>
      <c r="G58" s="43">
        <v>1.55</v>
      </c>
    </row>
    <row r="59" spans="1:7" ht="19.5" customHeight="1">
      <c r="A59" s="41" t="s">
        <v>318</v>
      </c>
      <c r="B59" s="81" t="s">
        <v>337</v>
      </c>
      <c r="C59" s="85" t="s">
        <v>104</v>
      </c>
      <c r="D59" s="41" t="s">
        <v>338</v>
      </c>
      <c r="E59" s="42">
        <f t="shared" si="1"/>
        <v>4.5</v>
      </c>
      <c r="F59" s="42">
        <v>0</v>
      </c>
      <c r="G59" s="43">
        <v>4.5</v>
      </c>
    </row>
    <row r="60" spans="1:7" ht="19.5" customHeight="1">
      <c r="A60" s="41" t="s">
        <v>318</v>
      </c>
      <c r="B60" s="81" t="s">
        <v>89</v>
      </c>
      <c r="C60" s="85" t="s">
        <v>104</v>
      </c>
      <c r="D60" s="41" t="s">
        <v>343</v>
      </c>
      <c r="E60" s="42">
        <f t="shared" si="1"/>
        <v>0.5</v>
      </c>
      <c r="F60" s="42">
        <v>0</v>
      </c>
      <c r="G60" s="43">
        <v>0.5</v>
      </c>
    </row>
    <row r="61" spans="1:7" ht="19.5" customHeight="1">
      <c r="A61" s="41" t="s">
        <v>38</v>
      </c>
      <c r="B61" s="81" t="s">
        <v>38</v>
      </c>
      <c r="C61" s="85" t="s">
        <v>38</v>
      </c>
      <c r="D61" s="41" t="s">
        <v>182</v>
      </c>
      <c r="E61" s="42">
        <f t="shared" si="1"/>
        <v>0.01</v>
      </c>
      <c r="F61" s="42">
        <v>0.01</v>
      </c>
      <c r="G61" s="43">
        <v>0</v>
      </c>
    </row>
    <row r="62" spans="1:7" ht="19.5" customHeight="1">
      <c r="A62" s="41" t="s">
        <v>339</v>
      </c>
      <c r="B62" s="81" t="s">
        <v>309</v>
      </c>
      <c r="C62" s="85" t="s">
        <v>104</v>
      </c>
      <c r="D62" s="41" t="s">
        <v>340</v>
      </c>
      <c r="E62" s="42">
        <f t="shared" si="1"/>
        <v>0.01</v>
      </c>
      <c r="F62" s="42">
        <v>0.01</v>
      </c>
      <c r="G62" s="43">
        <v>0</v>
      </c>
    </row>
    <row r="63" spans="1:7" ht="19.5" customHeight="1">
      <c r="A63" s="41" t="s">
        <v>38</v>
      </c>
      <c r="B63" s="81" t="s">
        <v>38</v>
      </c>
      <c r="C63" s="85" t="s">
        <v>38</v>
      </c>
      <c r="D63" s="41" t="s">
        <v>111</v>
      </c>
      <c r="E63" s="42">
        <f t="shared" si="1"/>
        <v>309.34000000000003</v>
      </c>
      <c r="F63" s="42">
        <v>214.21</v>
      </c>
      <c r="G63" s="43">
        <v>95.13</v>
      </c>
    </row>
    <row r="64" spans="1:7" ht="19.5" customHeight="1">
      <c r="A64" s="41" t="s">
        <v>38</v>
      </c>
      <c r="B64" s="81" t="s">
        <v>38</v>
      </c>
      <c r="C64" s="85" t="s">
        <v>38</v>
      </c>
      <c r="D64" s="41" t="s">
        <v>302</v>
      </c>
      <c r="E64" s="42">
        <f t="shared" si="1"/>
        <v>214.19</v>
      </c>
      <c r="F64" s="42">
        <v>214.19</v>
      </c>
      <c r="G64" s="43">
        <v>0</v>
      </c>
    </row>
    <row r="65" spans="1:7" ht="19.5" customHeight="1">
      <c r="A65" s="41" t="s">
        <v>303</v>
      </c>
      <c r="B65" s="81" t="s">
        <v>90</v>
      </c>
      <c r="C65" s="85" t="s">
        <v>112</v>
      </c>
      <c r="D65" s="41" t="s">
        <v>304</v>
      </c>
      <c r="E65" s="42">
        <f t="shared" si="1"/>
        <v>66.38</v>
      </c>
      <c r="F65" s="42">
        <v>66.38</v>
      </c>
      <c r="G65" s="43">
        <v>0</v>
      </c>
    </row>
    <row r="66" spans="1:7" ht="19.5" customHeight="1">
      <c r="A66" s="41" t="s">
        <v>303</v>
      </c>
      <c r="B66" s="81" t="s">
        <v>94</v>
      </c>
      <c r="C66" s="85" t="s">
        <v>112</v>
      </c>
      <c r="D66" s="41" t="s">
        <v>305</v>
      </c>
      <c r="E66" s="42">
        <f t="shared" si="1"/>
        <v>1.96</v>
      </c>
      <c r="F66" s="42">
        <v>1.96</v>
      </c>
      <c r="G66" s="43">
        <v>0</v>
      </c>
    </row>
    <row r="67" spans="1:7" ht="19.5" customHeight="1">
      <c r="A67" s="41" t="s">
        <v>303</v>
      </c>
      <c r="B67" s="81" t="s">
        <v>306</v>
      </c>
      <c r="C67" s="85" t="s">
        <v>112</v>
      </c>
      <c r="D67" s="41" t="s">
        <v>307</v>
      </c>
      <c r="E67" s="42">
        <f t="shared" si="1"/>
        <v>67.71</v>
      </c>
      <c r="F67" s="42">
        <v>67.71</v>
      </c>
      <c r="G67" s="43">
        <v>0</v>
      </c>
    </row>
    <row r="68" spans="1:7" ht="19.5" customHeight="1">
      <c r="A68" s="41" t="s">
        <v>303</v>
      </c>
      <c r="B68" s="81" t="s">
        <v>109</v>
      </c>
      <c r="C68" s="85" t="s">
        <v>112</v>
      </c>
      <c r="D68" s="41" t="s">
        <v>308</v>
      </c>
      <c r="E68" s="42">
        <f t="shared" si="1"/>
        <v>32.57</v>
      </c>
      <c r="F68" s="42">
        <v>32.57</v>
      </c>
      <c r="G68" s="43">
        <v>0</v>
      </c>
    </row>
    <row r="69" spans="1:7" ht="19.5" customHeight="1">
      <c r="A69" s="41" t="s">
        <v>303</v>
      </c>
      <c r="B69" s="81" t="s">
        <v>309</v>
      </c>
      <c r="C69" s="85" t="s">
        <v>112</v>
      </c>
      <c r="D69" s="41" t="s">
        <v>310</v>
      </c>
      <c r="E69" s="42">
        <f t="shared" si="1"/>
        <v>12.8</v>
      </c>
      <c r="F69" s="42">
        <v>12.8</v>
      </c>
      <c r="G69" s="43">
        <v>0</v>
      </c>
    </row>
    <row r="70" spans="1:7" ht="19.5" customHeight="1">
      <c r="A70" s="41" t="s">
        <v>303</v>
      </c>
      <c r="B70" s="81" t="s">
        <v>311</v>
      </c>
      <c r="C70" s="85" t="s">
        <v>112</v>
      </c>
      <c r="D70" s="41" t="s">
        <v>312</v>
      </c>
      <c r="E70" s="42">
        <f t="shared" si="1"/>
        <v>12.35</v>
      </c>
      <c r="F70" s="42">
        <v>12.35</v>
      </c>
      <c r="G70" s="43">
        <v>0</v>
      </c>
    </row>
    <row r="71" spans="1:7" ht="19.5" customHeight="1">
      <c r="A71" s="41" t="s">
        <v>303</v>
      </c>
      <c r="B71" s="81" t="s">
        <v>313</v>
      </c>
      <c r="C71" s="85" t="s">
        <v>112</v>
      </c>
      <c r="D71" s="41" t="s">
        <v>314</v>
      </c>
      <c r="E71" s="42">
        <f aca="true" t="shared" si="2" ref="E71:E89">SUM(F71:G71)</f>
        <v>3.92</v>
      </c>
      <c r="F71" s="42">
        <v>3.92</v>
      </c>
      <c r="G71" s="43">
        <v>0</v>
      </c>
    </row>
    <row r="72" spans="1:7" ht="19.5" customHeight="1">
      <c r="A72" s="41" t="s">
        <v>303</v>
      </c>
      <c r="B72" s="81" t="s">
        <v>315</v>
      </c>
      <c r="C72" s="85" t="s">
        <v>112</v>
      </c>
      <c r="D72" s="41" t="s">
        <v>316</v>
      </c>
      <c r="E72" s="42">
        <f t="shared" si="2"/>
        <v>16.5</v>
      </c>
      <c r="F72" s="42">
        <v>16.5</v>
      </c>
      <c r="G72" s="43">
        <v>0</v>
      </c>
    </row>
    <row r="73" spans="1:7" ht="19.5" customHeight="1">
      <c r="A73" s="41" t="s">
        <v>38</v>
      </c>
      <c r="B73" s="81" t="s">
        <v>38</v>
      </c>
      <c r="C73" s="85" t="s">
        <v>38</v>
      </c>
      <c r="D73" s="41" t="s">
        <v>317</v>
      </c>
      <c r="E73" s="42">
        <f t="shared" si="2"/>
        <v>95.13</v>
      </c>
      <c r="F73" s="42">
        <v>0</v>
      </c>
      <c r="G73" s="43">
        <v>95.13</v>
      </c>
    </row>
    <row r="74" spans="1:7" ht="19.5" customHeight="1">
      <c r="A74" s="41" t="s">
        <v>318</v>
      </c>
      <c r="B74" s="81" t="s">
        <v>90</v>
      </c>
      <c r="C74" s="85" t="s">
        <v>112</v>
      </c>
      <c r="D74" s="41" t="s">
        <v>319</v>
      </c>
      <c r="E74" s="42">
        <f t="shared" si="2"/>
        <v>9.34</v>
      </c>
      <c r="F74" s="42">
        <v>0</v>
      </c>
      <c r="G74" s="43">
        <v>9.34</v>
      </c>
    </row>
    <row r="75" spans="1:7" ht="19.5" customHeight="1">
      <c r="A75" s="41" t="s">
        <v>318</v>
      </c>
      <c r="B75" s="81" t="s">
        <v>84</v>
      </c>
      <c r="C75" s="85" t="s">
        <v>112</v>
      </c>
      <c r="D75" s="41" t="s">
        <v>321</v>
      </c>
      <c r="E75" s="42">
        <f t="shared" si="2"/>
        <v>0.1</v>
      </c>
      <c r="F75" s="42">
        <v>0</v>
      </c>
      <c r="G75" s="43">
        <v>0.1</v>
      </c>
    </row>
    <row r="76" spans="1:7" ht="19.5" customHeight="1">
      <c r="A76" s="41" t="s">
        <v>318</v>
      </c>
      <c r="B76" s="81" t="s">
        <v>87</v>
      </c>
      <c r="C76" s="85" t="s">
        <v>112</v>
      </c>
      <c r="D76" s="41" t="s">
        <v>322</v>
      </c>
      <c r="E76" s="42">
        <f t="shared" si="2"/>
        <v>1.5</v>
      </c>
      <c r="F76" s="42">
        <v>0</v>
      </c>
      <c r="G76" s="43">
        <v>1.5</v>
      </c>
    </row>
    <row r="77" spans="1:7" ht="19.5" customHeight="1">
      <c r="A77" s="41" t="s">
        <v>318</v>
      </c>
      <c r="B77" s="81" t="s">
        <v>306</v>
      </c>
      <c r="C77" s="85" t="s">
        <v>112</v>
      </c>
      <c r="D77" s="41" t="s">
        <v>323</v>
      </c>
      <c r="E77" s="42">
        <f t="shared" si="2"/>
        <v>0.96</v>
      </c>
      <c r="F77" s="42">
        <v>0</v>
      </c>
      <c r="G77" s="43">
        <v>0.96</v>
      </c>
    </row>
    <row r="78" spans="1:7" ht="19.5" customHeight="1">
      <c r="A78" s="41" t="s">
        <v>318</v>
      </c>
      <c r="B78" s="81" t="s">
        <v>309</v>
      </c>
      <c r="C78" s="85" t="s">
        <v>112</v>
      </c>
      <c r="D78" s="41" t="s">
        <v>324</v>
      </c>
      <c r="E78" s="42">
        <f t="shared" si="2"/>
        <v>1.5</v>
      </c>
      <c r="F78" s="42">
        <v>0</v>
      </c>
      <c r="G78" s="43">
        <v>1.5</v>
      </c>
    </row>
    <row r="79" spans="1:7" ht="19.5" customHeight="1">
      <c r="A79" s="41" t="s">
        <v>318</v>
      </c>
      <c r="B79" s="81" t="s">
        <v>93</v>
      </c>
      <c r="C79" s="85" t="s">
        <v>112</v>
      </c>
      <c r="D79" s="41" t="s">
        <v>325</v>
      </c>
      <c r="E79" s="42">
        <f t="shared" si="2"/>
        <v>10.2</v>
      </c>
      <c r="F79" s="42">
        <v>0</v>
      </c>
      <c r="G79" s="43">
        <v>10.2</v>
      </c>
    </row>
    <row r="80" spans="1:7" ht="19.5" customHeight="1">
      <c r="A80" s="41" t="s">
        <v>318</v>
      </c>
      <c r="B80" s="81" t="s">
        <v>315</v>
      </c>
      <c r="C80" s="85" t="s">
        <v>112</v>
      </c>
      <c r="D80" s="41" t="s">
        <v>326</v>
      </c>
      <c r="E80" s="42">
        <f t="shared" si="2"/>
        <v>35.11</v>
      </c>
      <c r="F80" s="42">
        <v>0</v>
      </c>
      <c r="G80" s="43">
        <v>35.11</v>
      </c>
    </row>
    <row r="81" spans="1:7" ht="19.5" customHeight="1">
      <c r="A81" s="41" t="s">
        <v>318</v>
      </c>
      <c r="B81" s="81" t="s">
        <v>341</v>
      </c>
      <c r="C81" s="85" t="s">
        <v>112</v>
      </c>
      <c r="D81" s="41" t="s">
        <v>342</v>
      </c>
      <c r="E81" s="42">
        <f t="shared" si="2"/>
        <v>12.5</v>
      </c>
      <c r="F81" s="42">
        <v>0</v>
      </c>
      <c r="G81" s="43">
        <v>12.5</v>
      </c>
    </row>
    <row r="82" spans="1:7" ht="19.5" customHeight="1">
      <c r="A82" s="41" t="s">
        <v>318</v>
      </c>
      <c r="B82" s="81" t="s">
        <v>329</v>
      </c>
      <c r="C82" s="85" t="s">
        <v>112</v>
      </c>
      <c r="D82" s="41" t="s">
        <v>330</v>
      </c>
      <c r="E82" s="42">
        <f t="shared" si="2"/>
        <v>0.5</v>
      </c>
      <c r="F82" s="42">
        <v>0</v>
      </c>
      <c r="G82" s="43">
        <v>0.5</v>
      </c>
    </row>
    <row r="83" spans="1:7" ht="19.5" customHeight="1">
      <c r="A83" s="41" t="s">
        <v>318</v>
      </c>
      <c r="B83" s="81" t="s">
        <v>331</v>
      </c>
      <c r="C83" s="85" t="s">
        <v>112</v>
      </c>
      <c r="D83" s="41" t="s">
        <v>332</v>
      </c>
      <c r="E83" s="42">
        <f t="shared" si="2"/>
        <v>3</v>
      </c>
      <c r="F83" s="42">
        <v>0</v>
      </c>
      <c r="G83" s="43">
        <v>3</v>
      </c>
    </row>
    <row r="84" spans="1:7" ht="19.5" customHeight="1">
      <c r="A84" s="41" t="s">
        <v>318</v>
      </c>
      <c r="B84" s="81" t="s">
        <v>333</v>
      </c>
      <c r="C84" s="85" t="s">
        <v>112</v>
      </c>
      <c r="D84" s="41" t="s">
        <v>334</v>
      </c>
      <c r="E84" s="42">
        <f t="shared" si="2"/>
        <v>2.38</v>
      </c>
      <c r="F84" s="42">
        <v>0</v>
      </c>
      <c r="G84" s="43">
        <v>2.38</v>
      </c>
    </row>
    <row r="85" spans="1:7" ht="19.5" customHeight="1">
      <c r="A85" s="41" t="s">
        <v>318</v>
      </c>
      <c r="B85" s="81" t="s">
        <v>335</v>
      </c>
      <c r="C85" s="85" t="s">
        <v>112</v>
      </c>
      <c r="D85" s="41" t="s">
        <v>336</v>
      </c>
      <c r="E85" s="42">
        <f t="shared" si="2"/>
        <v>1.99</v>
      </c>
      <c r="F85" s="42">
        <v>0</v>
      </c>
      <c r="G85" s="43">
        <v>1.99</v>
      </c>
    </row>
    <row r="86" spans="1:7" ht="19.5" customHeight="1">
      <c r="A86" s="41" t="s">
        <v>318</v>
      </c>
      <c r="B86" s="81" t="s">
        <v>337</v>
      </c>
      <c r="C86" s="85" t="s">
        <v>112</v>
      </c>
      <c r="D86" s="41" t="s">
        <v>338</v>
      </c>
      <c r="E86" s="42">
        <f t="shared" si="2"/>
        <v>6.09</v>
      </c>
      <c r="F86" s="42">
        <v>0</v>
      </c>
      <c r="G86" s="43">
        <v>6.09</v>
      </c>
    </row>
    <row r="87" spans="1:7" ht="19.5" customHeight="1">
      <c r="A87" s="41" t="s">
        <v>318</v>
      </c>
      <c r="B87" s="81" t="s">
        <v>89</v>
      </c>
      <c r="C87" s="85" t="s">
        <v>112</v>
      </c>
      <c r="D87" s="41" t="s">
        <v>343</v>
      </c>
      <c r="E87" s="42">
        <f t="shared" si="2"/>
        <v>9.96</v>
      </c>
      <c r="F87" s="42">
        <v>0</v>
      </c>
      <c r="G87" s="43">
        <v>9.96</v>
      </c>
    </row>
    <row r="88" spans="1:7" ht="19.5" customHeight="1">
      <c r="A88" s="41" t="s">
        <v>38</v>
      </c>
      <c r="B88" s="81" t="s">
        <v>38</v>
      </c>
      <c r="C88" s="85" t="s">
        <v>38</v>
      </c>
      <c r="D88" s="41" t="s">
        <v>182</v>
      </c>
      <c r="E88" s="42">
        <f t="shared" si="2"/>
        <v>0.02</v>
      </c>
      <c r="F88" s="42">
        <v>0.02</v>
      </c>
      <c r="G88" s="43">
        <v>0</v>
      </c>
    </row>
    <row r="89" spans="1:7" ht="19.5" customHeight="1">
      <c r="A89" s="41" t="s">
        <v>339</v>
      </c>
      <c r="B89" s="81" t="s">
        <v>309</v>
      </c>
      <c r="C89" s="85" t="s">
        <v>112</v>
      </c>
      <c r="D89" s="41" t="s">
        <v>340</v>
      </c>
      <c r="E89" s="42">
        <f t="shared" si="2"/>
        <v>0.02</v>
      </c>
      <c r="F89" s="42">
        <v>0.02</v>
      </c>
      <c r="G89" s="4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72" t="s">
        <v>344</v>
      </c>
    </row>
    <row r="2" spans="1:6" ht="19.5" customHeight="1">
      <c r="A2" s="105" t="s">
        <v>345</v>
      </c>
      <c r="B2" s="105"/>
      <c r="C2" s="105"/>
      <c r="D2" s="105"/>
      <c r="E2" s="105"/>
      <c r="F2" s="105"/>
    </row>
    <row r="3" spans="1:6" ht="19.5" customHeight="1">
      <c r="A3" s="31" t="s">
        <v>0</v>
      </c>
      <c r="B3" s="31"/>
      <c r="C3" s="31"/>
      <c r="D3" s="79"/>
      <c r="E3" s="79"/>
      <c r="F3" s="11" t="s">
        <v>5</v>
      </c>
    </row>
    <row r="4" spans="1:6" ht="19.5" customHeight="1">
      <c r="A4" s="118" t="s">
        <v>68</v>
      </c>
      <c r="B4" s="119"/>
      <c r="C4" s="120"/>
      <c r="D4" s="166" t="s">
        <v>69</v>
      </c>
      <c r="E4" s="159" t="s">
        <v>346</v>
      </c>
      <c r="F4" s="124" t="s">
        <v>71</v>
      </c>
    </row>
    <row r="5" spans="1:6" ht="19.5" customHeight="1">
      <c r="A5" s="37" t="s">
        <v>78</v>
      </c>
      <c r="B5" s="36" t="s">
        <v>79</v>
      </c>
      <c r="C5" s="38" t="s">
        <v>80</v>
      </c>
      <c r="D5" s="167"/>
      <c r="E5" s="159"/>
      <c r="F5" s="124"/>
    </row>
    <row r="6" spans="1:6" ht="19.5" customHeight="1">
      <c r="A6" s="81" t="s">
        <v>38</v>
      </c>
      <c r="B6" s="81" t="s">
        <v>38</v>
      </c>
      <c r="C6" s="81" t="s">
        <v>38</v>
      </c>
      <c r="D6" s="86" t="s">
        <v>38</v>
      </c>
      <c r="E6" s="86" t="s">
        <v>58</v>
      </c>
      <c r="F6" s="87">
        <v>901.35</v>
      </c>
    </row>
    <row r="7" spans="1:6" ht="19.5" customHeight="1">
      <c r="A7" s="81" t="s">
        <v>38</v>
      </c>
      <c r="B7" s="81" t="s">
        <v>38</v>
      </c>
      <c r="C7" s="81" t="s">
        <v>38</v>
      </c>
      <c r="D7" s="86" t="s">
        <v>38</v>
      </c>
      <c r="E7" s="86" t="s">
        <v>81</v>
      </c>
      <c r="F7" s="87">
        <v>901.35</v>
      </c>
    </row>
    <row r="8" spans="1:6" ht="19.5" customHeight="1">
      <c r="A8" s="81" t="s">
        <v>38</v>
      </c>
      <c r="B8" s="81" t="s">
        <v>38</v>
      </c>
      <c r="C8" s="81" t="s">
        <v>38</v>
      </c>
      <c r="D8" s="86" t="s">
        <v>38</v>
      </c>
      <c r="E8" s="86" t="s">
        <v>82</v>
      </c>
      <c r="F8" s="87">
        <v>480.6</v>
      </c>
    </row>
    <row r="9" spans="1:6" ht="19.5" customHeight="1">
      <c r="A9" s="81" t="s">
        <v>38</v>
      </c>
      <c r="B9" s="81" t="s">
        <v>38</v>
      </c>
      <c r="C9" s="81" t="s">
        <v>38</v>
      </c>
      <c r="D9" s="86" t="s">
        <v>38</v>
      </c>
      <c r="E9" s="86" t="s">
        <v>99</v>
      </c>
      <c r="F9" s="87">
        <v>480.6</v>
      </c>
    </row>
    <row r="10" spans="1:6" ht="19.5" customHeight="1">
      <c r="A10" s="81" t="s">
        <v>96</v>
      </c>
      <c r="B10" s="81" t="s">
        <v>84</v>
      </c>
      <c r="C10" s="81" t="s">
        <v>89</v>
      </c>
      <c r="D10" s="86" t="s">
        <v>85</v>
      </c>
      <c r="E10" s="86" t="s">
        <v>347</v>
      </c>
      <c r="F10" s="87">
        <v>50.89</v>
      </c>
    </row>
    <row r="11" spans="1:6" ht="19.5" customHeight="1">
      <c r="A11" s="81" t="s">
        <v>96</v>
      </c>
      <c r="B11" s="81" t="s">
        <v>84</v>
      </c>
      <c r="C11" s="81" t="s">
        <v>89</v>
      </c>
      <c r="D11" s="86" t="s">
        <v>85</v>
      </c>
      <c r="E11" s="86" t="s">
        <v>348</v>
      </c>
      <c r="F11" s="87">
        <v>388.71</v>
      </c>
    </row>
    <row r="12" spans="1:6" ht="19.5" customHeight="1">
      <c r="A12" s="81" t="s">
        <v>96</v>
      </c>
      <c r="B12" s="81" t="s">
        <v>84</v>
      </c>
      <c r="C12" s="81" t="s">
        <v>89</v>
      </c>
      <c r="D12" s="86" t="s">
        <v>85</v>
      </c>
      <c r="E12" s="86" t="s">
        <v>349</v>
      </c>
      <c r="F12" s="87">
        <v>41</v>
      </c>
    </row>
    <row r="13" spans="1:6" ht="19.5" customHeight="1">
      <c r="A13" s="81" t="s">
        <v>38</v>
      </c>
      <c r="B13" s="81" t="s">
        <v>38</v>
      </c>
      <c r="C13" s="81" t="s">
        <v>38</v>
      </c>
      <c r="D13" s="86" t="s">
        <v>38</v>
      </c>
      <c r="E13" s="86" t="s">
        <v>102</v>
      </c>
      <c r="F13" s="87">
        <v>45.1</v>
      </c>
    </row>
    <row r="14" spans="1:6" ht="19.5" customHeight="1">
      <c r="A14" s="81" t="s">
        <v>38</v>
      </c>
      <c r="B14" s="81" t="s">
        <v>38</v>
      </c>
      <c r="C14" s="81" t="s">
        <v>38</v>
      </c>
      <c r="D14" s="86" t="s">
        <v>38</v>
      </c>
      <c r="E14" s="86" t="s">
        <v>99</v>
      </c>
      <c r="F14" s="87">
        <v>45.1</v>
      </c>
    </row>
    <row r="15" spans="1:6" ht="19.5" customHeight="1">
      <c r="A15" s="81" t="s">
        <v>96</v>
      </c>
      <c r="B15" s="81" t="s">
        <v>84</v>
      </c>
      <c r="C15" s="81" t="s">
        <v>89</v>
      </c>
      <c r="D15" s="86" t="s">
        <v>104</v>
      </c>
      <c r="E15" s="86" t="s">
        <v>350</v>
      </c>
      <c r="F15" s="87">
        <v>32.6</v>
      </c>
    </row>
    <row r="16" spans="1:6" ht="19.5" customHeight="1">
      <c r="A16" s="81" t="s">
        <v>96</v>
      </c>
      <c r="B16" s="81" t="s">
        <v>84</v>
      </c>
      <c r="C16" s="81" t="s">
        <v>89</v>
      </c>
      <c r="D16" s="86" t="s">
        <v>104</v>
      </c>
      <c r="E16" s="86" t="s">
        <v>351</v>
      </c>
      <c r="F16" s="87">
        <v>12.5</v>
      </c>
    </row>
    <row r="17" spans="1:6" ht="19.5" customHeight="1">
      <c r="A17" s="81" t="s">
        <v>38</v>
      </c>
      <c r="B17" s="81" t="s">
        <v>38</v>
      </c>
      <c r="C17" s="81" t="s">
        <v>38</v>
      </c>
      <c r="D17" s="86" t="s">
        <v>38</v>
      </c>
      <c r="E17" s="86" t="s">
        <v>106</v>
      </c>
      <c r="F17" s="87">
        <v>301.26</v>
      </c>
    </row>
    <row r="18" spans="1:6" ht="19.5" customHeight="1">
      <c r="A18" s="81" t="s">
        <v>38</v>
      </c>
      <c r="B18" s="81" t="s">
        <v>38</v>
      </c>
      <c r="C18" s="81" t="s">
        <v>38</v>
      </c>
      <c r="D18" s="86" t="s">
        <v>38</v>
      </c>
      <c r="E18" s="86" t="s">
        <v>105</v>
      </c>
      <c r="F18" s="87">
        <v>20</v>
      </c>
    </row>
    <row r="19" spans="1:6" ht="19.5" customHeight="1">
      <c r="A19" s="81" t="s">
        <v>103</v>
      </c>
      <c r="B19" s="81" t="s">
        <v>94</v>
      </c>
      <c r="C19" s="81" t="s">
        <v>87</v>
      </c>
      <c r="D19" s="86" t="s">
        <v>107</v>
      </c>
      <c r="E19" s="86" t="s">
        <v>352</v>
      </c>
      <c r="F19" s="87">
        <v>10</v>
      </c>
    </row>
    <row r="20" spans="1:6" ht="19.5" customHeight="1">
      <c r="A20" s="81" t="s">
        <v>103</v>
      </c>
      <c r="B20" s="81" t="s">
        <v>94</v>
      </c>
      <c r="C20" s="81" t="s">
        <v>87</v>
      </c>
      <c r="D20" s="86" t="s">
        <v>107</v>
      </c>
      <c r="E20" s="86" t="s">
        <v>353</v>
      </c>
      <c r="F20" s="87">
        <v>10</v>
      </c>
    </row>
    <row r="21" spans="1:6" ht="19.5" customHeight="1">
      <c r="A21" s="81" t="s">
        <v>38</v>
      </c>
      <c r="B21" s="81" t="s">
        <v>38</v>
      </c>
      <c r="C21" s="81" t="s">
        <v>38</v>
      </c>
      <c r="D21" s="86" t="s">
        <v>38</v>
      </c>
      <c r="E21" s="86" t="s">
        <v>108</v>
      </c>
      <c r="F21" s="87">
        <v>20</v>
      </c>
    </row>
    <row r="22" spans="1:6" ht="19.5" customHeight="1">
      <c r="A22" s="81" t="s">
        <v>103</v>
      </c>
      <c r="B22" s="81" t="s">
        <v>97</v>
      </c>
      <c r="C22" s="81" t="s">
        <v>94</v>
      </c>
      <c r="D22" s="86" t="s">
        <v>107</v>
      </c>
      <c r="E22" s="86" t="s">
        <v>354</v>
      </c>
      <c r="F22" s="87">
        <v>20</v>
      </c>
    </row>
    <row r="23" spans="1:6" ht="19.5" customHeight="1">
      <c r="A23" s="81" t="s">
        <v>38</v>
      </c>
      <c r="B23" s="81" t="s">
        <v>38</v>
      </c>
      <c r="C23" s="81" t="s">
        <v>38</v>
      </c>
      <c r="D23" s="86" t="s">
        <v>38</v>
      </c>
      <c r="E23" s="86" t="s">
        <v>99</v>
      </c>
      <c r="F23" s="87">
        <v>261.26</v>
      </c>
    </row>
    <row r="24" spans="1:6" ht="19.5" customHeight="1">
      <c r="A24" s="81" t="s">
        <v>96</v>
      </c>
      <c r="B24" s="81" t="s">
        <v>84</v>
      </c>
      <c r="C24" s="81" t="s">
        <v>89</v>
      </c>
      <c r="D24" s="86" t="s">
        <v>107</v>
      </c>
      <c r="E24" s="86" t="s">
        <v>355</v>
      </c>
      <c r="F24" s="87">
        <v>19.08</v>
      </c>
    </row>
    <row r="25" spans="1:6" ht="19.5" customHeight="1">
      <c r="A25" s="81" t="s">
        <v>96</v>
      </c>
      <c r="B25" s="81" t="s">
        <v>84</v>
      </c>
      <c r="C25" s="81" t="s">
        <v>89</v>
      </c>
      <c r="D25" s="86" t="s">
        <v>107</v>
      </c>
      <c r="E25" s="86" t="s">
        <v>356</v>
      </c>
      <c r="F25" s="87">
        <v>231.31</v>
      </c>
    </row>
    <row r="26" spans="1:6" ht="19.5" customHeight="1">
      <c r="A26" s="81" t="s">
        <v>96</v>
      </c>
      <c r="B26" s="81" t="s">
        <v>84</v>
      </c>
      <c r="C26" s="81" t="s">
        <v>89</v>
      </c>
      <c r="D26" s="86" t="s">
        <v>107</v>
      </c>
      <c r="E26" s="86" t="s">
        <v>357</v>
      </c>
      <c r="F26" s="87">
        <v>9</v>
      </c>
    </row>
    <row r="27" spans="1:6" ht="19.5" customHeight="1">
      <c r="A27" s="81" t="s">
        <v>96</v>
      </c>
      <c r="B27" s="81" t="s">
        <v>84</v>
      </c>
      <c r="C27" s="81" t="s">
        <v>89</v>
      </c>
      <c r="D27" s="86" t="s">
        <v>107</v>
      </c>
      <c r="E27" s="86" t="s">
        <v>358</v>
      </c>
      <c r="F27" s="87">
        <v>1.87</v>
      </c>
    </row>
    <row r="28" spans="1:6" ht="19.5" customHeight="1">
      <c r="A28" s="81" t="s">
        <v>38</v>
      </c>
      <c r="B28" s="81" t="s">
        <v>38</v>
      </c>
      <c r="C28" s="81" t="s">
        <v>38</v>
      </c>
      <c r="D28" s="86" t="s">
        <v>38</v>
      </c>
      <c r="E28" s="86" t="s">
        <v>111</v>
      </c>
      <c r="F28" s="87">
        <v>56.39</v>
      </c>
    </row>
    <row r="29" spans="1:6" ht="19.5" customHeight="1">
      <c r="A29" s="81" t="s">
        <v>38</v>
      </c>
      <c r="B29" s="81" t="s">
        <v>38</v>
      </c>
      <c r="C29" s="81" t="s">
        <v>38</v>
      </c>
      <c r="D29" s="86" t="s">
        <v>38</v>
      </c>
      <c r="E29" s="86" t="s">
        <v>115</v>
      </c>
      <c r="F29" s="87">
        <v>56.39</v>
      </c>
    </row>
    <row r="30" spans="1:6" ht="19.5" customHeight="1">
      <c r="A30" s="81" t="s">
        <v>113</v>
      </c>
      <c r="B30" s="81" t="s">
        <v>90</v>
      </c>
      <c r="C30" s="81" t="s">
        <v>93</v>
      </c>
      <c r="D30" s="86" t="s">
        <v>112</v>
      </c>
      <c r="E30" s="86" t="s">
        <v>359</v>
      </c>
      <c r="F30" s="87">
        <v>50</v>
      </c>
    </row>
    <row r="31" spans="1:6" ht="19.5" customHeight="1">
      <c r="A31" s="81" t="s">
        <v>113</v>
      </c>
      <c r="B31" s="81" t="s">
        <v>90</v>
      </c>
      <c r="C31" s="81" t="s">
        <v>93</v>
      </c>
      <c r="D31" s="86" t="s">
        <v>112</v>
      </c>
      <c r="E31" s="86" t="s">
        <v>351</v>
      </c>
      <c r="F31" s="87">
        <v>6.39</v>
      </c>
    </row>
    <row r="32" spans="1:6" ht="19.5" customHeight="1">
      <c r="A32" s="81" t="s">
        <v>38</v>
      </c>
      <c r="B32" s="81" t="s">
        <v>38</v>
      </c>
      <c r="C32" s="81" t="s">
        <v>38</v>
      </c>
      <c r="D32" s="86" t="s">
        <v>38</v>
      </c>
      <c r="E32" s="86" t="s">
        <v>116</v>
      </c>
      <c r="F32" s="87">
        <v>18</v>
      </c>
    </row>
    <row r="33" spans="1:6" ht="19.5" customHeight="1">
      <c r="A33" s="81" t="s">
        <v>38</v>
      </c>
      <c r="B33" s="81" t="s">
        <v>38</v>
      </c>
      <c r="C33" s="81" t="s">
        <v>38</v>
      </c>
      <c r="D33" s="86" t="s">
        <v>38</v>
      </c>
      <c r="E33" s="86" t="s">
        <v>99</v>
      </c>
      <c r="F33" s="87">
        <v>18</v>
      </c>
    </row>
    <row r="34" spans="1:6" ht="19.5" customHeight="1">
      <c r="A34" s="81" t="s">
        <v>96</v>
      </c>
      <c r="B34" s="81" t="s">
        <v>84</v>
      </c>
      <c r="C34" s="81" t="s">
        <v>89</v>
      </c>
      <c r="D34" s="86" t="s">
        <v>117</v>
      </c>
      <c r="E34" s="86" t="s">
        <v>360</v>
      </c>
      <c r="F34" s="87">
        <v>18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 NULL</cp:lastModifiedBy>
  <dcterms:modified xsi:type="dcterms:W3CDTF">2019-02-19T10:12:12Z</dcterms:modified>
  <cp:category/>
  <cp:version/>
  <cp:contentType/>
  <cp:contentStatus/>
</cp:coreProperties>
</file>